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hidePivotFieldList="1" defaultThemeVersion="124226"/>
  <bookViews>
    <workbookView xWindow="6525" yWindow="-30" windowWidth="10575" windowHeight="9345" tabRatio="978" firstSheet="1" activeTab="11"/>
  </bookViews>
  <sheets>
    <sheet name="Taux pression moyen" sheetId="22" r:id="rId1"/>
    <sheet name="Calendrier 2015" sheetId="19" r:id="rId2"/>
    <sheet name="Tableau 1 &amp; 2" sheetId="26" r:id="rId3"/>
    <sheet name="Tableau 1" sheetId="23" r:id="rId4"/>
    <sheet name="Tableau 2" sheetId="24" r:id="rId5"/>
    <sheet name="Coût pouvoir achat" sheetId="18" r:id="rId6"/>
    <sheet name="Coût charges et impôts" sheetId="12" r:id="rId7"/>
    <sheet name="Dépenses vs recettes" sheetId="31" r:id="rId8"/>
    <sheet name="Dette brute" sheetId="33" r:id="rId9"/>
    <sheet name="IDH" sheetId="41" r:id="rId10"/>
    <sheet name="BetterLife" sheetId="42" r:id="rId11"/>
    <sheet name="Graph France" sheetId="43" r:id="rId12"/>
  </sheets>
  <definedNames>
    <definedName name="_edn1" localSheetId="11">'Graph France'!#REF!</definedName>
    <definedName name="_edn1" localSheetId="3">'Tableau 1'!#REF!</definedName>
    <definedName name="_edn1" localSheetId="2">'Tableau 1 &amp; 2'!#REF!</definedName>
    <definedName name="_edn1" localSheetId="4">'Tableau 2'!#REF!</definedName>
    <definedName name="_edn2" localSheetId="11">'Graph France'!#REF!</definedName>
    <definedName name="_edn2" localSheetId="3">'Tableau 1'!#REF!</definedName>
    <definedName name="_edn2" localSheetId="2">'Tableau 1 &amp; 2'!#REF!</definedName>
    <definedName name="_edn2" localSheetId="4">'Tableau 2'!#REF!</definedName>
    <definedName name="_edn3" localSheetId="11">'Graph France'!#REF!</definedName>
    <definedName name="_edn3" localSheetId="3">'Tableau 1'!#REF!</definedName>
    <definedName name="_edn3" localSheetId="2">'Tableau 1 &amp; 2'!#REF!</definedName>
    <definedName name="_edn3" localSheetId="4">'Tableau 2'!#REF!</definedName>
    <definedName name="_edn4" localSheetId="11">'Graph France'!#REF!</definedName>
    <definedName name="_edn4" localSheetId="3">'Tableau 1'!#REF!</definedName>
    <definedName name="_edn4" localSheetId="2">'Tableau 1 &amp; 2'!#REF!</definedName>
    <definedName name="_edn4" localSheetId="4">'Tableau 2'!#REF!</definedName>
    <definedName name="_ednref1" localSheetId="11">'Graph France'!#REF!</definedName>
    <definedName name="_ednref1" localSheetId="3">'Tableau 1'!$A$15</definedName>
    <definedName name="_ednref1" localSheetId="2">'Tableau 1 &amp; 2'!#REF!</definedName>
    <definedName name="_ednref1" localSheetId="4">'Tableau 2'!#REF!</definedName>
    <definedName name="_ednref2" localSheetId="11">'Graph France'!#REF!</definedName>
    <definedName name="_ednref2" localSheetId="3">'Tableau 1'!$A$18</definedName>
    <definedName name="_ednref2" localSheetId="2">'Tableau 1 &amp; 2'!#REF!</definedName>
    <definedName name="_ednref2" localSheetId="4">'Tableau 2'!#REF!</definedName>
    <definedName name="_ednref3" localSheetId="11">'Graph France'!#REF!</definedName>
    <definedName name="_ednref3" localSheetId="3">'Tableau 1'!$A$20</definedName>
    <definedName name="_ednref3" localSheetId="2">'Tableau 1 &amp; 2'!#REF!</definedName>
    <definedName name="_ednref3" localSheetId="4">'Tableau 2'!#REF!</definedName>
    <definedName name="_ednref4" localSheetId="11">'Graph France'!#REF!</definedName>
    <definedName name="_ednref4" localSheetId="3">'Tableau 1'!$A$28</definedName>
    <definedName name="_ednref4" localSheetId="2">'Tableau 1 &amp; 2'!#REF!</definedName>
    <definedName name="_ednref4" localSheetId="4">'Tableau 2'!#REF!</definedName>
    <definedName name="_xlnm._FilterDatabase" localSheetId="10" hidden="1">BetterLife!$A$2:$D$2</definedName>
    <definedName name="_xlnm._FilterDatabase" localSheetId="5" hidden="1">'Coût pouvoir achat'!#REF!</definedName>
    <definedName name="_xlnm._FilterDatabase" localSheetId="11" hidden="1">'Graph France'!$A$3:$J$3</definedName>
    <definedName name="_xlnm._FilterDatabase" localSheetId="9" hidden="1">IDH!$B$2:$D$2</definedName>
    <definedName name="_xlnm._FilterDatabase" localSheetId="3" hidden="1">'Tableau 1'!$A$3:$R$3</definedName>
    <definedName name="_xlnm._FilterDatabase" localSheetId="2" hidden="1">'Tableau 1 &amp; 2'!$A$3:$Q$32</definedName>
    <definedName name="_xlnm._FilterDatabase" localSheetId="4" hidden="1">'Tableau 2'!#REF!</definedName>
    <definedName name="_xlnm.Print_Area" localSheetId="1">'Calendrier 2015'!$A$1:$J$27</definedName>
    <definedName name="_xlnm.Print_Area" localSheetId="6">'Coût charges et impôts'!$A$1:$Y$32</definedName>
    <definedName name="_xlnm.Print_Area" localSheetId="5">'Coût pouvoir achat'!$A$1:$T$39</definedName>
    <definedName name="_xlnm.Print_Area" localSheetId="11">'Graph France'!$A$1:$F$4</definedName>
    <definedName name="_xlnm.Print_Area" localSheetId="3">'Tableau 1'!$A$1:$K$43</definedName>
    <definedName name="_xlnm.Print_Area" localSheetId="2">'Tableau 1 &amp; 2'!$A$1:$P$2</definedName>
    <definedName name="_xlnm.Print_Area" localSheetId="4">'Tableau 2'!$A$1:$G$41</definedName>
    <definedName name="_xlnm.Print_Area" localSheetId="0">'Taux pression moyen'!$A$1:$G$30</definedName>
  </definedNames>
  <calcPr calcId="125725"/>
</workbook>
</file>

<file path=xl/calcChain.xml><?xml version="1.0" encoding="utf-8"?>
<calcChain xmlns="http://schemas.openxmlformats.org/spreadsheetml/2006/main">
  <c r="F33" i="24"/>
  <c r="E33"/>
  <c r="D33"/>
  <c r="C33"/>
  <c r="K32" i="23"/>
  <c r="J32"/>
  <c r="I32"/>
  <c r="H32"/>
  <c r="G32"/>
  <c r="F32"/>
  <c r="E32"/>
  <c r="D32"/>
  <c r="C32"/>
  <c r="Y7" i="12"/>
  <c r="Y8"/>
  <c r="X7"/>
  <c r="X8"/>
  <c r="W8"/>
  <c r="W7"/>
  <c r="U7"/>
  <c r="U8"/>
  <c r="T7"/>
  <c r="T8"/>
  <c r="S8"/>
  <c r="S7"/>
  <c r="S6"/>
  <c r="Q7"/>
  <c r="Q8"/>
  <c r="P7"/>
  <c r="P8"/>
  <c r="O8"/>
  <c r="O7"/>
  <c r="O6"/>
  <c r="M8"/>
  <c r="M7"/>
  <c r="M6"/>
  <c r="C31" i="42" l="1"/>
  <c r="C31" i="41" l="1"/>
  <c r="D31"/>
  <c r="C31" i="31" l="1"/>
  <c r="D32" i="26" l="1"/>
  <c r="H13" i="22"/>
  <c r="W6" i="12" l="1"/>
  <c r="W5"/>
  <c r="W4"/>
  <c r="S4"/>
  <c r="O4"/>
  <c r="M4"/>
  <c r="I32" i="24"/>
  <c r="L32" i="26"/>
  <c r="M32"/>
  <c r="E32"/>
  <c r="F32"/>
  <c r="G32"/>
  <c r="H32"/>
  <c r="I32"/>
  <c r="J32"/>
  <c r="K32"/>
  <c r="I31" i="24" l="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S5" i="12"/>
  <c r="T4"/>
  <c r="U4" s="1"/>
  <c r="X6"/>
  <c r="Y6" s="1"/>
  <c r="X4"/>
  <c r="Y4" s="1"/>
  <c r="T6"/>
  <c r="U6" s="1"/>
  <c r="P6"/>
  <c r="Q6" s="1"/>
  <c r="P4"/>
  <c r="Q4" s="1"/>
  <c r="I33" i="24" l="1"/>
</calcChain>
</file>

<file path=xl/sharedStrings.xml><?xml version="1.0" encoding="utf-8"?>
<sst xmlns="http://schemas.openxmlformats.org/spreadsheetml/2006/main" count="567" uniqueCount="192">
  <si>
    <t>France</t>
  </si>
  <si>
    <t>Luxembourg</t>
  </si>
  <si>
    <t>Portugal</t>
  </si>
  <si>
    <t>Autriche</t>
  </si>
  <si>
    <t>Belgique</t>
  </si>
  <si>
    <t>Chypre</t>
  </si>
  <si>
    <t>Danemark</t>
  </si>
  <si>
    <t>Finlande</t>
  </si>
  <si>
    <t>Allemagne</t>
  </si>
  <si>
    <t>Malte</t>
  </si>
  <si>
    <t>Pays-Bas</t>
  </si>
  <si>
    <t>Espagne</t>
  </si>
  <si>
    <t>Suède</t>
  </si>
  <si>
    <t>Impôt sur le revenu</t>
  </si>
  <si>
    <t xml:space="preserve">Taux de socialisation et d’imposition réel </t>
  </si>
  <si>
    <t>Salaire brut [ii]</t>
  </si>
  <si>
    <t>Salaire complet [i]</t>
  </si>
  <si>
    <t>Charges sociales "salariales"</t>
  </si>
  <si>
    <t>Pologne</t>
  </si>
  <si>
    <t>Pays</t>
  </si>
  <si>
    <t>Royaume-Uni</t>
  </si>
  <si>
    <t>Disponible, net de charges &amp; d'impôt sur le revenu [iii]</t>
  </si>
  <si>
    <t>Disponible, net de charges, impôt sur le revenu &amp; TVA</t>
  </si>
  <si>
    <t>Jour</t>
  </si>
  <si>
    <t>Bulgarie</t>
  </si>
  <si>
    <t>Grèce</t>
  </si>
  <si>
    <t>Italie</t>
  </si>
  <si>
    <t>Total des charges &amp; impôts</t>
  </si>
  <si>
    <t>Charges sociales "patronales"</t>
  </si>
  <si>
    <t>Rang dans l'UE</t>
  </si>
  <si>
    <t>Slovénie</t>
  </si>
  <si>
    <t>Salaire complet</t>
  </si>
  <si>
    <t>écart vs. France</t>
  </si>
  <si>
    <t>Hongrie</t>
  </si>
  <si>
    <t>Lettonie</t>
  </si>
  <si>
    <t>Roumanie</t>
  </si>
  <si>
    <t>Slovaquie</t>
  </si>
  <si>
    <t>Charges "patronales"</t>
  </si>
  <si>
    <t>Charges "salariales"</t>
  </si>
  <si>
    <t>Moyenne des pays de l'UE</t>
  </si>
  <si>
    <t>TVA estimée</t>
  </si>
  <si>
    <t>Avril</t>
  </si>
  <si>
    <t>Mai</t>
  </si>
  <si>
    <t>Juin</t>
  </si>
  <si>
    <t>Juillet</t>
  </si>
  <si>
    <t>Août</t>
  </si>
  <si>
    <t>Rép. Tchèque</t>
  </si>
  <si>
    <t>Pays à flat tax</t>
  </si>
  <si>
    <t>Pays à impôt progressif</t>
  </si>
  <si>
    <t>Taux de pression fiscale et sociale sur le salarié moyen de l'UE</t>
  </si>
  <si>
    <t>Irlande</t>
  </si>
  <si>
    <t>Salaire complet (pouvoir d'achat réel + charges + impot sur le revenu + TVA)</t>
  </si>
  <si>
    <t>= Pouvoir d'achat réel (net de charges, impôt sur le revenu et TVA)</t>
  </si>
  <si>
    <t xml:space="preserve"> - Charges, impôt sur le revenu et TVA</t>
  </si>
  <si>
    <t>= Pouvoir d'achat réel</t>
  </si>
  <si>
    <t>Salaire complet permettant au salarié médian de disposer de 100  € de pouvoir d'achat net de charges et d'impôts</t>
  </si>
  <si>
    <t>Classement UE en salaire complet, charges et impôts et pouvoir d'achat réel</t>
  </si>
  <si>
    <t>Pays et coût de 100 € de pouvoir d'achat réel</t>
  </si>
  <si>
    <t>Moyenne</t>
  </si>
  <si>
    <t>[i] Salaire complet, incluant charges sociales patronales, calculé par Ernst &amp; Young à partir des chiffres fournis par les auteurs.</t>
  </si>
  <si>
    <t>[ii] Salaire brut moyen selon Eurostat (“Annual gross earnings in industry and services”) ou OCDE (“Taxing Wages”) sauf mention d'une autre source.</t>
  </si>
  <si>
    <t>[iii] Disponible net de charges &amp; d'impôt sur le revenu (Salaire brut moins charges sociales "salariales" et impôt sur le revenu) calculé par Ernst &amp; Young.</t>
  </si>
  <si>
    <t>Estonie</t>
  </si>
  <si>
    <t>Lituanie</t>
  </si>
  <si>
    <t>Ecart entre la France et les 2 pays du nord ayant un salaire complet le plus proche</t>
  </si>
  <si>
    <t>100 € de pouvoir d'achat réel</t>
  </si>
  <si>
    <t>Mars</t>
  </si>
  <si>
    <t>Total des recettes des administrations publiques</t>
  </si>
  <si>
    <t>Total des dépenses des administrations publiques</t>
  </si>
  <si>
    <t>Dépenses / recettes des administrations publiques</t>
  </si>
  <si>
    <r>
      <t>18</t>
    </r>
    <r>
      <rPr>
        <sz val="10"/>
        <color rgb="FF000000"/>
        <rFont val="Calibri"/>
        <family val="2"/>
      </rPr>
      <t xml:space="preserve"> Bulgarie </t>
    </r>
  </si>
  <si>
    <r>
      <t>19</t>
    </r>
    <r>
      <rPr>
        <sz val="10"/>
        <color rgb="FF000000"/>
        <rFont val="Calibri"/>
        <family val="2"/>
      </rPr>
      <t xml:space="preserve"> Rép. Tchèque </t>
    </r>
  </si>
  <si>
    <t>zone euro</t>
  </si>
  <si>
    <t>Croatie</t>
  </si>
  <si>
    <t>28  pays</t>
  </si>
  <si>
    <t>Moyenne pays de l'UE</t>
  </si>
  <si>
    <t>6 / 28</t>
  </si>
  <si>
    <t>3 / 28</t>
  </si>
  <si>
    <t>1 / 28</t>
  </si>
  <si>
    <t>24 / 28</t>
  </si>
  <si>
    <t>28 / 28</t>
  </si>
  <si>
    <t>17 / 28</t>
  </si>
  <si>
    <t>21 / 28</t>
  </si>
  <si>
    <t>18 / 28</t>
  </si>
  <si>
    <t>19 / 28</t>
  </si>
  <si>
    <t>13 / 28</t>
  </si>
  <si>
    <t>2 / 28</t>
  </si>
  <si>
    <t>5 / 28</t>
  </si>
  <si>
    <t>4 / 28</t>
  </si>
  <si>
    <t>26 / 28</t>
  </si>
  <si>
    <t>8 / 28</t>
  </si>
  <si>
    <t>11 / 28</t>
  </si>
  <si>
    <t>15 / 28</t>
  </si>
  <si>
    <t>23 / 28</t>
  </si>
  <si>
    <t>27 / 28</t>
  </si>
  <si>
    <t>10 / 28</t>
  </si>
  <si>
    <t>16 / 28</t>
  </si>
  <si>
    <t>22 / 28</t>
  </si>
  <si>
    <t>14 / 28</t>
  </si>
  <si>
    <t>7 / 28</t>
  </si>
  <si>
    <t>25 / 28</t>
  </si>
  <si>
    <t>12 / 28</t>
  </si>
  <si>
    <t>20 / 28</t>
  </si>
  <si>
    <t>9 / 28</t>
  </si>
  <si>
    <t>Rang sur 28</t>
  </si>
  <si>
    <r>
      <t>28</t>
    </r>
    <r>
      <rPr>
        <sz val="10"/>
        <color rgb="FF000000"/>
        <rFont val="Calibri"/>
        <family val="2"/>
      </rPr>
      <t xml:space="preserve"> Irlande</t>
    </r>
  </si>
  <si>
    <r>
      <t xml:space="preserve">7 </t>
    </r>
    <r>
      <rPr>
        <sz val="10"/>
        <color rgb="FF000000"/>
        <rFont val="Calibri"/>
        <family val="2"/>
      </rPr>
      <t>Danemark</t>
    </r>
  </si>
  <si>
    <r>
      <t xml:space="preserve">8 </t>
    </r>
    <r>
      <rPr>
        <sz val="10"/>
        <color rgb="FF000000"/>
        <rFont val="Calibri"/>
        <family val="2"/>
      </rPr>
      <t xml:space="preserve">Slovénie </t>
    </r>
  </si>
  <si>
    <r>
      <t xml:space="preserve">14 </t>
    </r>
    <r>
      <rPr>
        <sz val="10"/>
        <color rgb="FF000000"/>
        <rFont val="Calibri"/>
        <family val="2"/>
      </rPr>
      <t>Pologne</t>
    </r>
  </si>
  <si>
    <r>
      <t xml:space="preserve">14 </t>
    </r>
    <r>
      <rPr>
        <sz val="10"/>
        <color rgb="FF000000"/>
        <rFont val="Calibri"/>
        <family val="2"/>
      </rPr>
      <t>Grèce</t>
    </r>
  </si>
  <si>
    <r>
      <t>25</t>
    </r>
    <r>
      <rPr>
        <sz val="10"/>
        <color rgb="FF000000"/>
        <rFont val="Calibri"/>
        <family val="2"/>
      </rPr>
      <t xml:space="preserve"> Autriche </t>
    </r>
  </si>
  <si>
    <r>
      <t xml:space="preserve">6 </t>
    </r>
    <r>
      <rPr>
        <sz val="10"/>
        <color rgb="FF000000"/>
        <rFont val="Calibri"/>
        <family val="2"/>
      </rPr>
      <t xml:space="preserve">Belgique </t>
    </r>
  </si>
  <si>
    <t>Allemagne, 210</t>
  </si>
  <si>
    <t>Bulgarie, 160</t>
  </si>
  <si>
    <t>Grèce, 214</t>
  </si>
  <si>
    <t>Hongrie, 217</t>
  </si>
  <si>
    <t>Irlande, 147</t>
  </si>
  <si>
    <t>Pologne, 182</t>
  </si>
  <si>
    <t>Rép. Tchèque, 186</t>
  </si>
  <si>
    <t>Slovénie, 177</t>
  </si>
  <si>
    <t>Moyenne pays de l'UE, 187</t>
  </si>
  <si>
    <t>Moyenne pays UE</t>
  </si>
  <si>
    <t>Dette publique brute 2013 en % du PIB</t>
  </si>
  <si>
    <t>Pays de la zone euro</t>
  </si>
  <si>
    <t>Pays hors zone euro</t>
  </si>
  <si>
    <t>Détail des calculs, taux de socialisation réel et jours de libération sociale et fiscale 2015</t>
  </si>
  <si>
    <t>Libération sociale et fiscale 2015</t>
  </si>
  <si>
    <t>Belgique, 247</t>
  </si>
  <si>
    <t>France, 235</t>
  </si>
  <si>
    <t>Autriche, 229</t>
  </si>
  <si>
    <t>Italie, 200</t>
  </si>
  <si>
    <t>Roumanie, 191</t>
  </si>
  <si>
    <t>Finlande, 190</t>
  </si>
  <si>
    <t>Suède, 188</t>
  </si>
  <si>
    <t>Slovaquie, 187</t>
  </si>
  <si>
    <t>Pays-Bas, 186</t>
  </si>
  <si>
    <t>Lettonie, 186</t>
  </si>
  <si>
    <t>Croatie, 185</t>
  </si>
  <si>
    <t>Estonie, 182</t>
  </si>
  <si>
    <t>Portugal, 180</t>
  </si>
  <si>
    <t>Lituanie, 178</t>
  </si>
  <si>
    <t>Espagne, 176</t>
  </si>
  <si>
    <t>Danemark, 176</t>
  </si>
  <si>
    <t>Luxembourg, 172</t>
  </si>
  <si>
    <t>Royaume-Uni, 154</t>
  </si>
  <si>
    <t>Malte, 142</t>
  </si>
  <si>
    <t>Chypre, 132</t>
  </si>
  <si>
    <t>Salaire complet permettant de disposer de 100 € de pouvoir d'achat réel en 2015</t>
  </si>
  <si>
    <t>Dette publique brute 2014 en % du PIB</t>
  </si>
  <si>
    <t>Taux de socialisation et d’imposition réel 2015</t>
  </si>
  <si>
    <t>Source : Eurostat, Principaux agrégats des administrations publiques, y compris recettes et dépenses [gov_10a_main],10 juin 2015</t>
  </si>
  <si>
    <t>Indice de développement humain (Nations Unies 2014)</t>
  </si>
  <si>
    <t>Moyenne Better Life Edition 2015</t>
  </si>
  <si>
    <r>
      <t xml:space="preserve">31 </t>
    </r>
    <r>
      <rPr>
        <sz val="10"/>
        <color rgb="FF000000"/>
        <rFont val="Calibri"/>
        <family val="2"/>
      </rPr>
      <t>Chypre</t>
    </r>
  </si>
  <si>
    <r>
      <t xml:space="preserve">19 </t>
    </r>
    <r>
      <rPr>
        <sz val="10"/>
        <color rgb="FF000000"/>
        <rFont val="Calibri"/>
        <family val="2"/>
      </rPr>
      <t>Malte</t>
    </r>
  </si>
  <si>
    <r>
      <t xml:space="preserve">9 </t>
    </r>
    <r>
      <rPr>
        <sz val="10"/>
        <color rgb="FF000000"/>
        <rFont val="Calibri"/>
        <family val="2"/>
      </rPr>
      <t>Royaume-Uni</t>
    </r>
  </si>
  <si>
    <r>
      <t>2</t>
    </r>
    <r>
      <rPr>
        <sz val="10"/>
        <color rgb="FF000000"/>
        <rFont val="Calibri"/>
        <family val="2"/>
      </rPr>
      <t xml:space="preserve"> Luxembourg</t>
    </r>
  </si>
  <si>
    <r>
      <rPr>
        <b/>
        <sz val="10"/>
        <color rgb="FF000000"/>
        <rFont val="Calibri"/>
        <family val="2"/>
      </rPr>
      <t>12</t>
    </r>
    <r>
      <rPr>
        <sz val="10"/>
        <color rgb="FF000000"/>
        <rFont val="Calibri"/>
        <family val="2"/>
      </rPr>
      <t xml:space="preserve"> Portugal</t>
    </r>
  </si>
  <si>
    <r>
      <t xml:space="preserve">10 </t>
    </r>
    <r>
      <rPr>
        <sz val="10"/>
        <color theme="1"/>
        <rFont val="Calibri"/>
        <family val="2"/>
      </rPr>
      <t xml:space="preserve">Lituanie </t>
    </r>
  </si>
  <si>
    <r>
      <t>7</t>
    </r>
    <r>
      <rPr>
        <sz val="10"/>
        <color rgb="FF000000"/>
        <rFont val="Calibri"/>
        <family val="2"/>
      </rPr>
      <t xml:space="preserve"> Espagne </t>
    </r>
  </si>
  <si>
    <r>
      <t>18</t>
    </r>
    <r>
      <rPr>
        <sz val="10"/>
        <color rgb="FF000000"/>
        <rFont val="Calibri"/>
        <family val="2"/>
      </rPr>
      <t xml:space="preserve"> Croatie </t>
    </r>
  </si>
  <si>
    <r>
      <t xml:space="preserve">22 </t>
    </r>
    <r>
      <rPr>
        <sz val="10"/>
        <color rgb="FF000000"/>
        <rFont val="Calibri"/>
        <family val="2"/>
      </rPr>
      <t>Finlande</t>
    </r>
  </si>
  <si>
    <r>
      <t xml:space="preserve">18 </t>
    </r>
    <r>
      <rPr>
        <sz val="10"/>
        <color rgb="FF000000"/>
        <rFont val="Calibri"/>
        <family val="2"/>
      </rPr>
      <t>Lettonie</t>
    </r>
  </si>
  <si>
    <r>
      <t xml:space="preserve">19 </t>
    </r>
    <r>
      <rPr>
        <sz val="10"/>
        <color rgb="FF000000"/>
        <rFont val="Calibri"/>
        <family val="2"/>
      </rPr>
      <t xml:space="preserve">Slovaquie </t>
    </r>
  </si>
  <si>
    <r>
      <t>21</t>
    </r>
    <r>
      <rPr>
        <sz val="10"/>
        <color rgb="FF000000"/>
        <rFont val="Calibri"/>
        <family val="2"/>
      </rPr>
      <t xml:space="preserve"> Suède</t>
    </r>
  </si>
  <si>
    <r>
      <t xml:space="preserve">23 </t>
    </r>
    <r>
      <rPr>
        <sz val="10"/>
        <color rgb="FF000000"/>
        <rFont val="Calibri"/>
        <family val="2"/>
      </rPr>
      <t xml:space="preserve">Roumanie </t>
    </r>
  </si>
  <si>
    <r>
      <rPr>
        <b/>
        <sz val="10"/>
        <color rgb="FF000000"/>
        <rFont val="Calibri"/>
        <family val="2"/>
      </rPr>
      <t>18</t>
    </r>
    <r>
      <rPr>
        <sz val="10"/>
        <color rgb="FF000000"/>
        <rFont val="Calibri"/>
        <family val="2"/>
      </rPr>
      <t xml:space="preserve"> Pays-Bas</t>
    </r>
  </si>
  <si>
    <r>
      <t xml:space="preserve">2 </t>
    </r>
    <r>
      <rPr>
        <sz val="10"/>
        <color rgb="FF000000"/>
        <rFont val="Calibri"/>
        <family val="2"/>
      </rPr>
      <t>Italie</t>
    </r>
  </si>
  <si>
    <r>
      <t xml:space="preserve">10 </t>
    </r>
    <r>
      <rPr>
        <sz val="10"/>
        <color rgb="FF000000"/>
        <rFont val="Calibri"/>
        <family val="2"/>
      </rPr>
      <t xml:space="preserve">Allemagne </t>
    </r>
  </si>
  <si>
    <r>
      <t>17</t>
    </r>
    <r>
      <rPr>
        <sz val="10"/>
        <color rgb="FF000000"/>
        <rFont val="Calibri"/>
        <family val="2"/>
      </rPr>
      <t xml:space="preserve"> Hongrie </t>
    </r>
  </si>
  <si>
    <r>
      <t>29</t>
    </r>
    <r>
      <rPr>
        <sz val="10"/>
        <color rgb="FF000000"/>
        <rFont val="Calibri"/>
        <family val="2"/>
      </rPr>
      <t xml:space="preserve"> France </t>
    </r>
  </si>
  <si>
    <r>
      <t>13</t>
    </r>
    <r>
      <rPr>
        <sz val="10"/>
        <color rgb="FF000000"/>
        <rFont val="Calibri"/>
        <family val="2"/>
      </rPr>
      <t xml:space="preserve"> Estonie </t>
    </r>
  </si>
  <si>
    <t>Jours de libération fiscale 2015</t>
  </si>
  <si>
    <t>euro</t>
  </si>
  <si>
    <t>Détail des calculs 2015, du salaire complet au pouvoir d'achat réel</t>
  </si>
  <si>
    <t>Taux de socialisation réel et jours de libération sociale et fiscale 2015</t>
  </si>
  <si>
    <t>Bulgarie [iv]</t>
  </si>
  <si>
    <t>Chypre [v]</t>
  </si>
  <si>
    <t>Croatie [vi]</t>
  </si>
  <si>
    <t>France [vii]</t>
  </si>
  <si>
    <t>Lettonie [viii]</t>
  </si>
  <si>
    <t>Lituanie [ix]</t>
  </si>
  <si>
    <t>Malte [x]</t>
  </si>
  <si>
    <t>Roumanie [xi]</t>
  </si>
  <si>
    <t>[iv] Salaire brut moyen calculé par l'office national des statistiques de Bulgarie : http://www.nsi.bg</t>
  </si>
  <si>
    <t>[v] Salaire brut moyen calculé par l'office national des statistiques de Chypre : www.mof.gov.cy</t>
  </si>
  <si>
    <t>[vi] Salaire brut moyen calculé par l'office national des statistiques de Croatie : http://www.dzs.hr</t>
  </si>
  <si>
    <t>[viii]  Salaire brut moyen calculé par l'office national des statistiques de Lettonie : http://csb.gov.lv</t>
  </si>
  <si>
    <t>[ix] Salaire brut moyen calculé par l'office national des statistiques de Lithuanie : http://db1.stat.gov.lt</t>
  </si>
  <si>
    <t>[x]  Salaire brut moyen calculé par l'office national des statistiques de Malte : http://nso.gov.mt</t>
  </si>
  <si>
    <t>[xi]  Salaire brut moyen calculé par l'office national des statistiques de Roumanie : http://insse.ro</t>
  </si>
  <si>
    <t xml:space="preserve">[vii] Charges et impôts français calculés par Ernst &amp; Young et l'IEM </t>
  </si>
</sst>
</file>

<file path=xl/styles.xml><?xml version="1.0" encoding="utf-8"?>
<styleSheet xmlns="http://schemas.openxmlformats.org/spreadsheetml/2006/main">
  <numFmts count="12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[$€-40C]_-;\-* #,##0\ [$€-40C]_-;_-* &quot;-&quot;??\ [$€-40C]_-;_-@_-"/>
    <numFmt numFmtId="165" formatCode="_-* #,##0\ _€_-;\-* #,##0\ _€_-;_-* &quot;-&quot;??\ _€_-;_-@_-"/>
    <numFmt numFmtId="166" formatCode="[$-40C]d\-mmm\-yy;@"/>
    <numFmt numFmtId="167" formatCode="_-* #,##0\ &quot;€&quot;_-;\-* #,##0\ &quot;€&quot;_-;_-* &quot;-&quot;??\ &quot;€&quot;_-;_-@_-"/>
    <numFmt numFmtId="168" formatCode="[$-40C]d\-mmm;@"/>
    <numFmt numFmtId="169" formatCode="0_ ;\-0\ "/>
    <numFmt numFmtId="170" formatCode="_-* #,##0.000\ _€_-;\-* #,##0.000\ _€_-;_-* &quot;-&quot;??\ _€_-;_-@_-"/>
    <numFmt numFmtId="171" formatCode="0.000%"/>
    <numFmt numFmtId="172" formatCode="_-* #,##0.0\ &quot;€&quot;_-;\-* #,##0.0\ &quot;€&quot;_-;_-* &quot;-&quot;??\ &quot;€&quot;_-;_-@_-"/>
    <numFmt numFmtId="173" formatCode="_-* #,##0.0\ &quot;€&quot;_-;\-* #,##0.0\ &quot;€&quot;_-;_-* &quot;-&quot;?\ &quot;€&quot;_-;_-@_-"/>
  </numFmts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1"/>
      <color indexed="62"/>
      <name val="Arial"/>
      <family val="2"/>
    </font>
    <font>
      <sz val="10"/>
      <color indexed="8"/>
      <name val="Calibri"/>
      <family val="2"/>
    </font>
    <font>
      <b/>
      <sz val="10"/>
      <color indexed="62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indexed="10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name val="Calibri"/>
      <family val="2"/>
    </font>
    <font>
      <b/>
      <sz val="12"/>
      <name val="Calibri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EFDDA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0">
    <xf numFmtId="0" fontId="0" fillId="0" borderId="0" xfId="0"/>
    <xf numFmtId="0" fontId="0" fillId="0" borderId="0" xfId="0" applyBorder="1"/>
    <xf numFmtId="0" fontId="3" fillId="0" borderId="0" xfId="0" applyFont="1" applyBorder="1"/>
    <xf numFmtId="0" fontId="4" fillId="0" borderId="0" xfId="0" applyFont="1"/>
    <xf numFmtId="43" fontId="5" fillId="0" borderId="0" xfId="1" applyFont="1" applyBorder="1"/>
    <xf numFmtId="14" fontId="5" fillId="0" borderId="0" xfId="0" applyNumberFormat="1" applyFont="1" applyBorder="1"/>
    <xf numFmtId="0" fontId="5" fillId="0" borderId="0" xfId="0" applyFont="1" applyBorder="1"/>
    <xf numFmtId="0" fontId="5" fillId="2" borderId="0" xfId="0" applyFont="1" applyFill="1" applyBorder="1"/>
    <xf numFmtId="0" fontId="6" fillId="0" borderId="0" xfId="0" applyFont="1" applyBorder="1"/>
    <xf numFmtId="0" fontId="5" fillId="0" borderId="0" xfId="0" applyFont="1" applyBorder="1" applyAlignment="1">
      <alignment horizontal="right"/>
    </xf>
    <xf numFmtId="14" fontId="5" fillId="0" borderId="0" xfId="1" applyNumberFormat="1" applyFont="1" applyBorder="1" applyAlignment="1">
      <alignment horizontal="right"/>
    </xf>
    <xf numFmtId="43" fontId="5" fillId="0" borderId="0" xfId="1" applyFont="1" applyBorder="1" applyAlignment="1">
      <alignment horizontal="right"/>
    </xf>
    <xf numFmtId="10" fontId="5" fillId="0" borderId="0" xfId="3" applyNumberFormat="1" applyFont="1" applyBorder="1"/>
    <xf numFmtId="0" fontId="8" fillId="2" borderId="0" xfId="0" applyFont="1" applyFill="1" applyBorder="1"/>
    <xf numFmtId="0" fontId="9" fillId="2" borderId="0" xfId="0" applyFont="1" applyFill="1" applyBorder="1"/>
    <xf numFmtId="0" fontId="7" fillId="2" borderId="0" xfId="0" applyFont="1" applyFill="1" applyBorder="1"/>
    <xf numFmtId="166" fontId="5" fillId="0" borderId="0" xfId="1" applyNumberFormat="1" applyFont="1" applyBorder="1"/>
    <xf numFmtId="166" fontId="5" fillId="0" borderId="0" xfId="0" applyNumberFormat="1" applyFont="1" applyBorder="1"/>
    <xf numFmtId="0" fontId="5" fillId="2" borderId="0" xfId="0" applyFont="1" applyFill="1" applyBorder="1" applyAlignment="1">
      <alignment horizontal="right"/>
    </xf>
    <xf numFmtId="166" fontId="5" fillId="2" borderId="0" xfId="0" applyNumberFormat="1" applyFont="1" applyFill="1" applyBorder="1"/>
    <xf numFmtId="164" fontId="5" fillId="2" borderId="0" xfId="0" applyNumberFormat="1" applyFont="1" applyFill="1" applyBorder="1" applyAlignment="1">
      <alignment horizontal="right"/>
    </xf>
    <xf numFmtId="167" fontId="3" fillId="0" borderId="0" xfId="2" applyNumberFormat="1" applyFont="1" applyBorder="1" applyAlignment="1">
      <alignment horizontal="center"/>
    </xf>
    <xf numFmtId="0" fontId="5" fillId="0" borderId="0" xfId="0" applyFont="1"/>
    <xf numFmtId="0" fontId="12" fillId="0" borderId="0" xfId="0" applyFont="1"/>
    <xf numFmtId="0" fontId="12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167" fontId="5" fillId="0" borderId="0" xfId="2" applyNumberFormat="1" applyFont="1" applyBorder="1" applyAlignment="1">
      <alignment horizontal="right"/>
    </xf>
    <xf numFmtId="167" fontId="5" fillId="2" borderId="0" xfId="2" applyNumberFormat="1" applyFont="1" applyFill="1" applyBorder="1" applyAlignment="1">
      <alignment horizontal="right"/>
    </xf>
    <xf numFmtId="0" fontId="14" fillId="0" borderId="0" xfId="0" applyFont="1" applyBorder="1"/>
    <xf numFmtId="167" fontId="8" fillId="0" borderId="0" xfId="2" applyNumberFormat="1" applyFont="1" applyBorder="1" applyAlignment="1">
      <alignment horizontal="right"/>
    </xf>
    <xf numFmtId="43" fontId="8" fillId="0" borderId="0" xfId="1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10" fontId="8" fillId="0" borderId="0" xfId="3" applyNumberFormat="1" applyFont="1" applyBorder="1"/>
    <xf numFmtId="0" fontId="8" fillId="0" borderId="0" xfId="0" applyFont="1" applyBorder="1"/>
    <xf numFmtId="166" fontId="8" fillId="0" borderId="0" xfId="0" applyNumberFormat="1" applyFont="1" applyBorder="1"/>
    <xf numFmtId="0" fontId="11" fillId="2" borderId="0" xfId="0" applyFont="1" applyFill="1" applyBorder="1"/>
    <xf numFmtId="0" fontId="16" fillId="0" borderId="0" xfId="0" applyFont="1"/>
    <xf numFmtId="0" fontId="1" fillId="0" borderId="0" xfId="0" applyFont="1"/>
    <xf numFmtId="0" fontId="8" fillId="0" borderId="0" xfId="0" applyFont="1"/>
    <xf numFmtId="0" fontId="11" fillId="0" borderId="0" xfId="0" applyFont="1"/>
    <xf numFmtId="164" fontId="10" fillId="3" borderId="4" xfId="0" applyNumberFormat="1" applyFont="1" applyFill="1" applyBorder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7" fillId="2" borderId="1" xfId="0" applyFont="1" applyFill="1" applyBorder="1"/>
    <xf numFmtId="167" fontId="5" fillId="2" borderId="1" xfId="2" applyNumberFormat="1" applyFont="1" applyFill="1" applyBorder="1"/>
    <xf numFmtId="164" fontId="10" fillId="2" borderId="11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165" fontId="5" fillId="0" borderId="4" xfId="1" applyNumberFormat="1" applyFont="1" applyBorder="1" applyAlignment="1">
      <alignment horizontal="center"/>
    </xf>
    <xf numFmtId="0" fontId="14" fillId="0" borderId="0" xfId="0" applyFont="1" applyFill="1" applyBorder="1"/>
    <xf numFmtId="0" fontId="0" fillId="0" borderId="0" xfId="0" applyFill="1" applyBorder="1"/>
    <xf numFmtId="164" fontId="7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65" fontId="5" fillId="0" borderId="11" xfId="1" applyNumberFormat="1" applyFont="1" applyBorder="1" applyAlignment="1">
      <alignment horizontal="center"/>
    </xf>
    <xf numFmtId="165" fontId="5" fillId="0" borderId="4" xfId="1" applyNumberFormat="1" applyFont="1" applyBorder="1" applyAlignment="1">
      <alignment horizontal="right"/>
    </xf>
    <xf numFmtId="0" fontId="5" fillId="0" borderId="11" xfId="0" applyFont="1" applyBorder="1" applyAlignment="1">
      <alignment horizontal="left"/>
    </xf>
    <xf numFmtId="0" fontId="7" fillId="7" borderId="4" xfId="0" applyFont="1" applyFill="1" applyBorder="1" applyAlignment="1">
      <alignment horizontal="left"/>
    </xf>
    <xf numFmtId="165" fontId="7" fillId="7" borderId="4" xfId="1" applyNumberFormat="1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2" borderId="11" xfId="0" applyFont="1" applyFill="1" applyBorder="1"/>
    <xf numFmtId="164" fontId="5" fillId="0" borderId="0" xfId="0" applyNumberFormat="1" applyFont="1"/>
    <xf numFmtId="164" fontId="5" fillId="0" borderId="11" xfId="0" applyNumberFormat="1" applyFont="1" applyBorder="1" applyAlignment="1">
      <alignment horizontal="right"/>
    </xf>
    <xf numFmtId="164" fontId="5" fillId="0" borderId="4" xfId="0" applyNumberFormat="1" applyFont="1" applyBorder="1"/>
    <xf numFmtId="0" fontId="5" fillId="3" borderId="4" xfId="0" applyFont="1" applyFill="1" applyBorder="1"/>
    <xf numFmtId="167" fontId="5" fillId="8" borderId="1" xfId="2" applyNumberFormat="1" applyFont="1" applyFill="1" applyBorder="1"/>
    <xf numFmtId="44" fontId="7" fillId="7" borderId="2" xfId="2" applyFont="1" applyFill="1" applyBorder="1" applyAlignment="1">
      <alignment horizontal="left" vertical="center" wrapText="1"/>
    </xf>
    <xf numFmtId="9" fontId="15" fillId="6" borderId="9" xfId="3" applyFont="1" applyFill="1" applyBorder="1" applyAlignment="1">
      <alignment horizontal="center" vertical="center" wrapText="1"/>
    </xf>
    <xf numFmtId="9" fontId="15" fillId="6" borderId="10" xfId="3" applyFont="1" applyFill="1" applyBorder="1" applyAlignment="1">
      <alignment horizontal="center" vertical="center" wrapText="1"/>
    </xf>
    <xf numFmtId="0" fontId="7" fillId="8" borderId="1" xfId="0" applyFont="1" applyFill="1" applyBorder="1"/>
    <xf numFmtId="0" fontId="5" fillId="0" borderId="2" xfId="0" applyFont="1" applyBorder="1" applyAlignment="1">
      <alignment horizontal="left"/>
    </xf>
    <xf numFmtId="164" fontId="19" fillId="5" borderId="2" xfId="2" applyNumberFormat="1" applyFont="1" applyFill="1" applyBorder="1" applyAlignment="1">
      <alignment horizontal="left" vertical="center" wrapText="1"/>
    </xf>
    <xf numFmtId="0" fontId="7" fillId="0" borderId="0" xfId="0" applyFont="1"/>
    <xf numFmtId="3" fontId="5" fillId="0" borderId="0" xfId="0" applyNumberFormat="1" applyFont="1" applyBorder="1"/>
    <xf numFmtId="167" fontId="7" fillId="7" borderId="2" xfId="2" applyNumberFormat="1" applyFont="1" applyFill="1" applyBorder="1" applyAlignment="1">
      <alignment horizontal="center" vertical="center"/>
    </xf>
    <xf numFmtId="44" fontId="7" fillId="7" borderId="6" xfId="2" applyFont="1" applyFill="1" applyBorder="1" applyAlignment="1">
      <alignment horizontal="center" vertical="center" wrapText="1"/>
    </xf>
    <xf numFmtId="10" fontId="5" fillId="0" borderId="2" xfId="0" applyNumberFormat="1" applyFont="1" applyBorder="1" applyAlignment="1"/>
    <xf numFmtId="10" fontId="19" fillId="5" borderId="2" xfId="3" applyNumberFormat="1" applyFont="1" applyFill="1" applyBorder="1" applyAlignment="1">
      <alignment vertical="center" wrapText="1"/>
    </xf>
    <xf numFmtId="169" fontId="19" fillId="5" borderId="2" xfId="1" applyNumberFormat="1" applyFont="1" applyFill="1" applyBorder="1" applyAlignment="1">
      <alignment vertical="center" wrapText="1"/>
    </xf>
    <xf numFmtId="10" fontId="21" fillId="9" borderId="1" xfId="3" applyNumberFormat="1" applyFont="1" applyFill="1" applyBorder="1" applyAlignment="1">
      <alignment horizontal="center"/>
    </xf>
    <xf numFmtId="164" fontId="5" fillId="7" borderId="2" xfId="2" applyNumberFormat="1" applyFont="1" applyFill="1" applyBorder="1" applyAlignment="1">
      <alignment horizontal="center" vertical="center" wrapText="1"/>
    </xf>
    <xf numFmtId="10" fontId="16" fillId="0" borderId="0" xfId="0" applyNumberFormat="1" applyFont="1"/>
    <xf numFmtId="170" fontId="17" fillId="5" borderId="6" xfId="1" applyNumberFormat="1" applyFont="1" applyFill="1" applyBorder="1" applyAlignment="1">
      <alignment horizontal="center" vertical="center" wrapText="1"/>
    </xf>
    <xf numFmtId="170" fontId="0" fillId="0" borderId="0" xfId="1" applyNumberFormat="1" applyFont="1"/>
    <xf numFmtId="0" fontId="7" fillId="9" borderId="1" xfId="0" applyFont="1" applyFill="1" applyBorder="1"/>
    <xf numFmtId="0" fontId="23" fillId="10" borderId="6" xfId="0" applyFont="1" applyFill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24" fillId="10" borderId="1" xfId="0" applyFont="1" applyFill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23" fillId="0" borderId="5" xfId="0" applyFont="1" applyBorder="1" applyAlignment="1">
      <alignment vertical="center" wrapText="1"/>
    </xf>
    <xf numFmtId="0" fontId="24" fillId="0" borderId="5" xfId="0" applyFont="1" applyBorder="1" applyAlignment="1">
      <alignment vertical="center" wrapText="1"/>
    </xf>
    <xf numFmtId="0" fontId="16" fillId="0" borderId="1" xfId="0" applyFont="1" applyBorder="1"/>
    <xf numFmtId="44" fontId="7" fillId="7" borderId="6" xfId="4" applyFont="1" applyFill="1" applyBorder="1" applyAlignment="1">
      <alignment horizontal="center" vertical="center" wrapText="1"/>
    </xf>
    <xf numFmtId="170" fontId="17" fillId="5" borderId="6" xfId="5" applyNumberFormat="1" applyFont="1" applyFill="1" applyBorder="1" applyAlignment="1">
      <alignment horizontal="center" vertical="center" wrapText="1"/>
    </xf>
    <xf numFmtId="10" fontId="21" fillId="9" borderId="1" xfId="6" applyNumberFormat="1" applyFont="1" applyFill="1" applyBorder="1" applyAlignment="1">
      <alignment horizontal="center"/>
    </xf>
    <xf numFmtId="44" fontId="7" fillId="7" borderId="2" xfId="4" applyFont="1" applyFill="1" applyBorder="1" applyAlignment="1">
      <alignment horizontal="left" vertical="center" wrapText="1"/>
    </xf>
    <xf numFmtId="10" fontId="22" fillId="7" borderId="2" xfId="6" applyNumberFormat="1" applyFont="1" applyFill="1" applyBorder="1" applyAlignment="1">
      <alignment horizontal="center" vertical="center"/>
    </xf>
    <xf numFmtId="9" fontId="5" fillId="2" borderId="0" xfId="3" applyFont="1" applyFill="1" applyBorder="1"/>
    <xf numFmtId="171" fontId="16" fillId="0" borderId="0" xfId="0" applyNumberFormat="1" applyFont="1"/>
    <xf numFmtId="0" fontId="0" fillId="0" borderId="0" xfId="0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44" fontId="7" fillId="7" borderId="2" xfId="2" applyFont="1" applyFill="1" applyBorder="1" applyAlignment="1">
      <alignment horizontal="center" vertical="center" wrapText="1"/>
    </xf>
    <xf numFmtId="164" fontId="20" fillId="6" borderId="6" xfId="2" quotePrefix="1" applyNumberFormat="1" applyFont="1" applyFill="1" applyBorder="1" applyAlignment="1">
      <alignment horizontal="left" vertical="center" wrapText="1"/>
    </xf>
    <xf numFmtId="0" fontId="23" fillId="10" borderId="1" xfId="0" applyFont="1" applyFill="1" applyBorder="1" applyAlignment="1">
      <alignment vertical="center" wrapText="1"/>
    </xf>
    <xf numFmtId="0" fontId="24" fillId="0" borderId="6" xfId="0" applyFont="1" applyBorder="1" applyAlignment="1">
      <alignment vertical="center" wrapText="1"/>
    </xf>
    <xf numFmtId="0" fontId="5" fillId="9" borderId="0" xfId="0" applyFont="1" applyFill="1" applyBorder="1"/>
    <xf numFmtId="44" fontId="7" fillId="7" borderId="6" xfId="2" applyFont="1" applyFill="1" applyBorder="1" applyAlignment="1">
      <alignment horizontal="center" vertical="center" wrapText="1"/>
    </xf>
    <xf numFmtId="10" fontId="23" fillId="9" borderId="1" xfId="3" applyNumberFormat="1" applyFont="1" applyFill="1" applyBorder="1" applyAlignment="1">
      <alignment horizontal="center"/>
    </xf>
    <xf numFmtId="10" fontId="23" fillId="8" borderId="1" xfId="3" applyNumberFormat="1" applyFont="1" applyFill="1" applyBorder="1" applyAlignment="1">
      <alignment horizontal="center"/>
    </xf>
    <xf numFmtId="10" fontId="24" fillId="7" borderId="2" xfId="3" applyNumberFormat="1" applyFont="1" applyFill="1" applyBorder="1" applyAlignment="1">
      <alignment horizontal="center" vertical="center"/>
    </xf>
    <xf numFmtId="167" fontId="5" fillId="7" borderId="2" xfId="2" applyNumberFormat="1" applyFont="1" applyFill="1" applyBorder="1" applyAlignment="1">
      <alignment horizontal="center" vertical="center" wrapText="1"/>
    </xf>
    <xf numFmtId="167" fontId="5" fillId="2" borderId="1" xfId="2" applyNumberFormat="1" applyFont="1" applyFill="1" applyBorder="1" applyAlignment="1">
      <alignment horizontal="center"/>
    </xf>
    <xf numFmtId="16" fontId="27" fillId="2" borderId="3" xfId="0" applyNumberFormat="1" applyFont="1" applyFill="1" applyBorder="1" applyAlignment="1">
      <alignment horizontal="center"/>
    </xf>
    <xf numFmtId="164" fontId="23" fillId="9" borderId="1" xfId="2" applyNumberFormat="1" applyFont="1" applyFill="1" applyBorder="1" applyAlignment="1">
      <alignment horizontal="center"/>
    </xf>
    <xf numFmtId="167" fontId="5" fillId="8" borderId="1" xfId="2" applyNumberFormat="1" applyFont="1" applyFill="1" applyBorder="1" applyAlignment="1">
      <alignment horizontal="center"/>
    </xf>
    <xf numFmtId="16" fontId="27" fillId="8" borderId="3" xfId="0" applyNumberFormat="1" applyFont="1" applyFill="1" applyBorder="1" applyAlignment="1">
      <alignment horizontal="center"/>
    </xf>
    <xf numFmtId="164" fontId="23" fillId="8" borderId="1" xfId="2" applyNumberFormat="1" applyFont="1" applyFill="1" applyBorder="1" applyAlignment="1">
      <alignment horizontal="center"/>
    </xf>
    <xf numFmtId="164" fontId="23" fillId="9" borderId="1" xfId="2" applyNumberFormat="1" applyFont="1" applyFill="1" applyBorder="1" applyAlignment="1">
      <alignment horizontal="left" indent="2"/>
    </xf>
    <xf numFmtId="168" fontId="27" fillId="7" borderId="2" xfId="3" applyNumberFormat="1" applyFont="1" applyFill="1" applyBorder="1" applyAlignment="1">
      <alignment horizontal="center" vertical="center"/>
    </xf>
    <xf numFmtId="164" fontId="24" fillId="7" borderId="2" xfId="2" applyNumberFormat="1" applyFont="1" applyFill="1" applyBorder="1" applyAlignment="1">
      <alignment horizontal="center"/>
    </xf>
    <xf numFmtId="164" fontId="27" fillId="4" borderId="2" xfId="2" applyNumberFormat="1" applyFont="1" applyFill="1" applyBorder="1" applyAlignment="1">
      <alignment horizontal="center" vertical="center" wrapText="1"/>
    </xf>
    <xf numFmtId="164" fontId="25" fillId="5" borderId="2" xfId="2" applyNumberFormat="1" applyFont="1" applyFill="1" applyBorder="1" applyAlignment="1">
      <alignment horizontal="center" vertical="center" wrapText="1"/>
    </xf>
    <xf numFmtId="164" fontId="25" fillId="5" borderId="2" xfId="2" applyNumberFormat="1" applyFont="1" applyFill="1" applyBorder="1" applyAlignment="1">
      <alignment vertical="center" wrapText="1"/>
    </xf>
    <xf numFmtId="164" fontId="27" fillId="6" borderId="2" xfId="2" quotePrefix="1" applyNumberFormat="1" applyFont="1" applyFill="1" applyBorder="1" applyAlignment="1">
      <alignment horizontal="center" vertical="center" wrapText="1"/>
    </xf>
    <xf numFmtId="164" fontId="25" fillId="7" borderId="0" xfId="2" applyNumberFormat="1" applyFont="1" applyFill="1" applyBorder="1" applyAlignment="1">
      <alignment horizontal="center" vertical="center" wrapText="1"/>
    </xf>
    <xf numFmtId="164" fontId="27" fillId="4" borderId="0" xfId="2" applyNumberFormat="1" applyFont="1" applyFill="1" applyBorder="1" applyAlignment="1">
      <alignment horizontal="center" vertical="center" wrapText="1"/>
    </xf>
    <xf numFmtId="164" fontId="25" fillId="5" borderId="0" xfId="2" applyNumberFormat="1" applyFont="1" applyFill="1" applyBorder="1" applyAlignment="1">
      <alignment horizontal="center" vertical="center" wrapText="1"/>
    </xf>
    <xf numFmtId="164" fontId="27" fillId="6" borderId="0" xfId="2" quotePrefix="1" applyNumberFormat="1" applyFont="1" applyFill="1" applyBorder="1" applyAlignment="1">
      <alignment horizontal="center" vertical="center" wrapText="1"/>
    </xf>
    <xf numFmtId="164" fontId="25" fillId="5" borderId="6" xfId="2" applyNumberFormat="1" applyFont="1" applyFill="1" applyBorder="1" applyAlignment="1">
      <alignment horizontal="center" vertical="center" wrapText="1"/>
    </xf>
    <xf numFmtId="10" fontId="26" fillId="0" borderId="1" xfId="0" applyNumberFormat="1" applyFont="1" applyBorder="1" applyAlignment="1">
      <alignment horizontal="center"/>
    </xf>
    <xf numFmtId="10" fontId="26" fillId="0" borderId="5" xfId="0" applyNumberFormat="1" applyFont="1" applyBorder="1" applyAlignment="1">
      <alignment horizontal="center"/>
    </xf>
    <xf numFmtId="0" fontId="12" fillId="9" borderId="0" xfId="0" applyFont="1" applyFill="1" applyBorder="1"/>
    <xf numFmtId="0" fontId="7" fillId="9" borderId="6" xfId="0" applyFont="1" applyFill="1" applyBorder="1"/>
    <xf numFmtId="10" fontId="21" fillId="9" borderId="6" xfId="3" applyNumberFormat="1" applyFont="1" applyFill="1" applyBorder="1" applyAlignment="1">
      <alignment horizontal="center"/>
    </xf>
    <xf numFmtId="0" fontId="7" fillId="9" borderId="5" xfId="0" applyFont="1" applyFill="1" applyBorder="1"/>
    <xf numFmtId="10" fontId="21" fillId="9" borderId="5" xfId="3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10" fontId="0" fillId="0" borderId="0" xfId="3" applyNumberFormat="1" applyFont="1"/>
    <xf numFmtId="10" fontId="16" fillId="0" borderId="0" xfId="3" applyNumberFormat="1" applyFont="1"/>
    <xf numFmtId="44" fontId="7" fillId="7" borderId="6" xfId="2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>
      <alignment horizontal="center" vertical="center" wrapText="1"/>
    </xf>
    <xf numFmtId="2" fontId="0" fillId="0" borderId="0" xfId="0" applyNumberFormat="1"/>
    <xf numFmtId="164" fontId="25" fillId="5" borderId="6" xfId="4" applyNumberFormat="1" applyFont="1" applyFill="1" applyBorder="1" applyAlignment="1">
      <alignment horizontal="center" vertical="center" wrapText="1"/>
    </xf>
    <xf numFmtId="2" fontId="25" fillId="5" borderId="6" xfId="4" applyNumberFormat="1" applyFont="1" applyFill="1" applyBorder="1" applyAlignment="1">
      <alignment horizontal="center" vertical="center" wrapText="1"/>
    </xf>
    <xf numFmtId="2" fontId="23" fillId="9" borderId="1" xfId="6" applyNumberFormat="1" applyFont="1" applyFill="1" applyBorder="1" applyAlignment="1">
      <alignment horizontal="center"/>
    </xf>
    <xf numFmtId="10" fontId="24" fillId="7" borderId="2" xfId="6" applyNumberFormat="1" applyFont="1" applyFill="1" applyBorder="1" applyAlignment="1">
      <alignment horizontal="center" vertical="center"/>
    </xf>
    <xf numFmtId="0" fontId="16" fillId="0" borderId="0" xfId="0" applyFont="1" applyBorder="1"/>
    <xf numFmtId="0" fontId="16" fillId="0" borderId="5" xfId="0" applyFont="1" applyBorder="1"/>
    <xf numFmtId="172" fontId="5" fillId="0" borderId="0" xfId="2" applyNumberFormat="1" applyFont="1" applyBorder="1" applyAlignment="1">
      <alignment horizontal="right"/>
    </xf>
    <xf numFmtId="173" fontId="5" fillId="0" borderId="0" xfId="0" applyNumberFormat="1" applyFont="1" applyBorder="1"/>
    <xf numFmtId="167" fontId="5" fillId="0" borderId="0" xfId="4" applyNumberFormat="1" applyFont="1" applyBorder="1" applyAlignment="1">
      <alignment horizontal="right"/>
    </xf>
    <xf numFmtId="14" fontId="5" fillId="0" borderId="0" xfId="5" applyNumberFormat="1" applyFont="1" applyBorder="1" applyAlignment="1">
      <alignment horizontal="right"/>
    </xf>
    <xf numFmtId="43" fontId="5" fillId="0" borderId="0" xfId="5" applyFont="1" applyBorder="1"/>
    <xf numFmtId="166" fontId="5" fillId="0" borderId="0" xfId="5" applyNumberFormat="1" applyFont="1" applyBorder="1"/>
    <xf numFmtId="43" fontId="5" fillId="0" borderId="0" xfId="5" applyFont="1" applyBorder="1" applyAlignment="1">
      <alignment horizontal="right"/>
    </xf>
    <xf numFmtId="10" fontId="5" fillId="0" borderId="0" xfId="6" applyNumberFormat="1" applyFont="1" applyBorder="1"/>
    <xf numFmtId="164" fontId="5" fillId="7" borderId="2" xfId="4" applyNumberFormat="1" applyFont="1" applyFill="1" applyBorder="1" applyAlignment="1">
      <alignment horizontal="center" vertical="center" wrapText="1"/>
    </xf>
    <xf numFmtId="167" fontId="5" fillId="7" borderId="2" xfId="4" applyNumberFormat="1" applyFont="1" applyFill="1" applyBorder="1" applyAlignment="1">
      <alignment horizontal="center" vertical="center" wrapText="1"/>
    </xf>
    <xf numFmtId="0" fontId="7" fillId="2" borderId="2" xfId="0" applyFont="1" applyFill="1" applyBorder="1"/>
    <xf numFmtId="167" fontId="5" fillId="2" borderId="2" xfId="4" applyNumberFormat="1" applyFont="1" applyFill="1" applyBorder="1"/>
    <xf numFmtId="9" fontId="5" fillId="2" borderId="0" xfId="6" applyFont="1" applyFill="1" applyBorder="1"/>
    <xf numFmtId="9" fontId="10" fillId="2" borderId="11" xfId="3" applyNumberFormat="1" applyFont="1" applyFill="1" applyBorder="1"/>
    <xf numFmtId="9" fontId="5" fillId="0" borderId="11" xfId="3" applyNumberFormat="1" applyFont="1" applyBorder="1" applyAlignment="1">
      <alignment horizontal="center"/>
    </xf>
    <xf numFmtId="9" fontId="5" fillId="2" borderId="0" xfId="3" applyNumberFormat="1" applyFont="1" applyFill="1" applyBorder="1"/>
    <xf numFmtId="167" fontId="5" fillId="9" borderId="0" xfId="2" applyNumberFormat="1" applyFont="1" applyFill="1" applyBorder="1" applyAlignment="1">
      <alignment horizontal="right"/>
    </xf>
    <xf numFmtId="167" fontId="5" fillId="9" borderId="0" xfId="4" applyNumberFormat="1" applyFont="1" applyFill="1" applyBorder="1" applyAlignment="1">
      <alignment horizontal="right"/>
    </xf>
    <xf numFmtId="0" fontId="5" fillId="9" borderId="0" xfId="0" applyFont="1" applyFill="1" applyBorder="1" applyAlignment="1">
      <alignment horizontal="right"/>
    </xf>
    <xf numFmtId="0" fontId="27" fillId="6" borderId="12" xfId="0" applyFont="1" applyFill="1" applyBorder="1" applyAlignment="1">
      <alignment horizontal="center" vertical="center" wrapText="1"/>
    </xf>
    <xf numFmtId="0" fontId="27" fillId="6" borderId="13" xfId="0" applyFont="1" applyFill="1" applyBorder="1" applyAlignment="1">
      <alignment horizontal="center" vertical="center" wrapText="1"/>
    </xf>
    <xf numFmtId="44" fontId="7" fillId="7" borderId="6" xfId="2" applyFont="1" applyFill="1" applyBorder="1" applyAlignment="1">
      <alignment horizontal="center" vertical="center" wrapText="1"/>
    </xf>
    <xf numFmtId="44" fontId="7" fillId="7" borderId="5" xfId="2" applyFont="1" applyFill="1" applyBorder="1" applyAlignment="1">
      <alignment horizontal="center" vertical="center" wrapText="1"/>
    </xf>
    <xf numFmtId="164" fontId="18" fillId="4" borderId="6" xfId="2" applyNumberFormat="1" applyFont="1" applyFill="1" applyBorder="1" applyAlignment="1">
      <alignment horizontal="center" vertical="center" wrapText="1"/>
    </xf>
    <xf numFmtId="164" fontId="18" fillId="4" borderId="5" xfId="2" applyNumberFormat="1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>
      <alignment horizontal="center" vertical="center" wrapText="1"/>
    </xf>
    <xf numFmtId="164" fontId="17" fillId="5" borderId="5" xfId="2" applyNumberFormat="1" applyFont="1" applyFill="1" applyBorder="1" applyAlignment="1">
      <alignment horizontal="center" vertical="center" wrapText="1"/>
    </xf>
    <xf numFmtId="164" fontId="18" fillId="6" borderId="6" xfId="2" quotePrefix="1" applyNumberFormat="1" applyFont="1" applyFill="1" applyBorder="1" applyAlignment="1">
      <alignment horizontal="center" vertical="center" wrapText="1"/>
    </xf>
    <xf numFmtId="164" fontId="18" fillId="6" borderId="5" xfId="2" quotePrefix="1" applyNumberFormat="1" applyFont="1" applyFill="1" applyBorder="1" applyAlignment="1">
      <alignment horizontal="center" vertical="center" wrapText="1"/>
    </xf>
    <xf numFmtId="164" fontId="25" fillId="5" borderId="0" xfId="2" applyNumberFormat="1" applyFont="1" applyFill="1" applyBorder="1" applyAlignment="1">
      <alignment horizontal="center" vertical="center" wrapText="1"/>
    </xf>
    <xf numFmtId="164" fontId="25" fillId="6" borderId="0" xfId="2" applyNumberFormat="1" applyFont="1" applyFill="1" applyBorder="1" applyAlignment="1">
      <alignment horizontal="center" vertical="center" wrapText="1"/>
    </xf>
    <xf numFmtId="164" fontId="27" fillId="4" borderId="0" xfId="2" applyNumberFormat="1" applyFont="1" applyFill="1" applyBorder="1" applyAlignment="1">
      <alignment horizontal="center" vertical="center" wrapText="1"/>
    </xf>
    <xf numFmtId="164" fontId="25" fillId="4" borderId="0" xfId="2" applyNumberFormat="1" applyFont="1" applyFill="1" applyBorder="1" applyAlignment="1">
      <alignment horizontal="center" vertical="center" wrapText="1"/>
    </xf>
    <xf numFmtId="164" fontId="25" fillId="6" borderId="0" xfId="2" quotePrefix="1" applyNumberFormat="1" applyFont="1" applyFill="1" applyBorder="1" applyAlignment="1">
      <alignment horizontal="center" vertical="center" wrapText="1"/>
    </xf>
  </cellXfs>
  <cellStyles count="7">
    <cellStyle name="Milliers" xfId="1" builtinId="3"/>
    <cellStyle name="Milliers 2" xfId="5"/>
    <cellStyle name="Monétaire" xfId="2" builtinId="4"/>
    <cellStyle name="Monétaire 2" xfId="4"/>
    <cellStyle name="Normal" xfId="0" builtinId="0"/>
    <cellStyle name="Pourcentage" xfId="3" builtinId="5"/>
    <cellStyle name="Pourcentage 2" xfId="6"/>
  </cellStyles>
  <dxfs count="0"/>
  <tableStyles count="0" defaultTableStyle="TableStyleMedium9" defaultPivotStyle="PivotStyleLight16"/>
  <colors>
    <mruColors>
      <color rgb="FFEFDDA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/>
              <a:t>Taux de pression fiscale et sociale sur le salarié moyen de l'UE</a:t>
            </a:r>
          </a:p>
        </c:rich>
      </c:tx>
      <c:layout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129060485726979"/>
          <c:y val="0.20543836952176464"/>
          <c:w val="0.82975055609906512"/>
          <c:h val="0.67673815842463592"/>
        </c:manualLayout>
      </c:layout>
      <c:lineChart>
        <c:grouping val="standard"/>
        <c:ser>
          <c:idx val="0"/>
          <c:order val="0"/>
          <c:tx>
            <c:strRef>
              <c:f>'Taux pression moyen'!$B$14</c:f>
              <c:strCache>
                <c:ptCount val="1"/>
                <c:pt idx="0">
                  <c:v>Pays à flat tax</c:v>
                </c:pt>
              </c:strCache>
            </c:strRef>
          </c:tx>
          <c:dLbls>
            <c:dLbl>
              <c:idx val="0"/>
              <c:layout>
                <c:manualLayout>
                  <c:x val="-7.6481835564053465E-3"/>
                  <c:y val="-5.23665659617322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Val val="1"/>
            </c:dLbl>
            <c:dLbl>
              <c:idx val="1"/>
              <c:layout>
                <c:manualLayout>
                  <c:x val="-2.3655913978494623E-2"/>
                  <c:y val="-4.83383685800604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Val val="1"/>
            </c:dLbl>
            <c:dLbl>
              <c:idx val="2"/>
              <c:layout>
                <c:manualLayout>
                  <c:x val="-3.4408602150537634E-2"/>
                  <c:y val="-6.0422960725075567E-2"/>
                </c:manualLayout>
              </c:layout>
              <c:showVal val="1"/>
            </c:dLbl>
            <c:dLbl>
              <c:idx val="3"/>
              <c:layout>
                <c:manualLayout>
                  <c:x val="-4.9462365591397849E-2"/>
                  <c:y val="-6.0422960725075532E-2"/>
                </c:manualLayout>
              </c:layout>
              <c:showVal val="1"/>
            </c:dLbl>
            <c:dLbl>
              <c:idx val="4"/>
              <c:layout>
                <c:manualLayout>
                  <c:x val="-1.935483870967742E-2"/>
                  <c:y val="-3.6253776435045321E-2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showVal val="1"/>
          </c:dLbls>
          <c:cat>
            <c:numRef>
              <c:f>'Taux pression moyen'!$C$13:$H$13</c:f>
              <c:numCache>
                <c:formatCode>0_ ;\-0\ 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'Taux pression moyen'!$C$14:$H$14</c:f>
              <c:numCache>
                <c:formatCode>0.00%</c:formatCode>
                <c:ptCount val="6"/>
                <c:pt idx="0">
                  <c:v>0.45969414418605131</c:v>
                </c:pt>
                <c:pt idx="1">
                  <c:v>0.46375589169639464</c:v>
                </c:pt>
                <c:pt idx="2">
                  <c:v>0.46208536402968281</c:v>
                </c:pt>
                <c:pt idx="3">
                  <c:v>0.46820000000000001</c:v>
                </c:pt>
                <c:pt idx="4">
                  <c:v>0.46340533691276886</c:v>
                </c:pt>
                <c:pt idx="5">
                  <c:v>0.45710000000000001</c:v>
                </c:pt>
              </c:numCache>
            </c:numRef>
          </c:val>
        </c:ser>
        <c:ser>
          <c:idx val="1"/>
          <c:order val="1"/>
          <c:tx>
            <c:strRef>
              <c:f>'Taux pression moyen'!$B$15</c:f>
              <c:strCache>
                <c:ptCount val="1"/>
                <c:pt idx="0">
                  <c:v>Pays à impôt progressif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0"/>
                  <c:y val="3.625377643504541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Val val="1"/>
            </c:dLbl>
            <c:dLbl>
              <c:idx val="1"/>
              <c:layout>
                <c:manualLayout>
                  <c:x val="-1.0752688172043012E-2"/>
                  <c:y val="4.8338368580060423E-2"/>
                </c:manualLayout>
              </c:layout>
              <c:showVal val="1"/>
            </c:dLbl>
            <c:dLbl>
              <c:idx val="3"/>
              <c:layout>
                <c:manualLayout>
                  <c:x val="2.1505376344086021E-3"/>
                  <c:y val="3.6253776435045321E-2"/>
                </c:manualLayout>
              </c:layout>
              <c:showVal val="1"/>
            </c:dLbl>
            <c:dLbl>
              <c:idx val="4"/>
              <c:layout>
                <c:manualLayout>
                  <c:x val="-8.6021505376344086E-3"/>
                  <c:y val="6.0422960725075456E-2"/>
                </c:manualLayout>
              </c:layout>
              <c:showVal val="1"/>
            </c:dLbl>
            <c:dLbl>
              <c:idx val="5"/>
              <c:layout>
                <c:manualLayout>
                  <c:x val="-6.4516129032258064E-3"/>
                  <c:y val="6.0422960725075456E-2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showVal val="1"/>
          </c:dLbls>
          <c:cat>
            <c:numRef>
              <c:f>'Taux pression moyen'!$C$13:$H$13</c:f>
              <c:numCache>
                <c:formatCode>0_ ;\-0\ 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'Taux pression moyen'!$C$15:$H$15</c:f>
              <c:numCache>
                <c:formatCode>0.00%</c:formatCode>
                <c:ptCount val="6"/>
                <c:pt idx="0">
                  <c:v>0.43163615192374627</c:v>
                </c:pt>
                <c:pt idx="1">
                  <c:v>0.43325035137377144</c:v>
                </c:pt>
                <c:pt idx="2">
                  <c:v>0.43230000000000002</c:v>
                </c:pt>
                <c:pt idx="3">
                  <c:v>0.4456</c:v>
                </c:pt>
                <c:pt idx="4">
                  <c:v>0.44977308221258555</c:v>
                </c:pt>
                <c:pt idx="5">
                  <c:v>0.45040000000000002</c:v>
                </c:pt>
              </c:numCache>
            </c:numRef>
          </c:val>
        </c:ser>
        <c:marker val="1"/>
        <c:axId val="87573248"/>
        <c:axId val="87574784"/>
      </c:lineChart>
      <c:catAx>
        <c:axId val="87573248"/>
        <c:scaling>
          <c:orientation val="minMax"/>
        </c:scaling>
        <c:axPos val="b"/>
        <c:numFmt formatCode="0_ ;\-0\ " sourceLinked="1"/>
        <c:majorTickMark val="none"/>
        <c:tickLblPos val="nextTo"/>
        <c:crossAx val="87574784"/>
        <c:crosses val="autoZero"/>
        <c:auto val="1"/>
        <c:lblAlgn val="ctr"/>
        <c:lblOffset val="100"/>
      </c:catAx>
      <c:valAx>
        <c:axId val="87574784"/>
        <c:scaling>
          <c:orientation val="minMax"/>
        </c:scaling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Taux de pression fiscale er sociale 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%" sourceLinked="1"/>
        <c:majorTickMark val="none"/>
        <c:tickLblPos val="nextTo"/>
        <c:crossAx val="875732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4240724748116163"/>
          <c:y val="0.70550229559673616"/>
          <c:w val="0.35042582363771774"/>
          <c:h val="0.14243437429789724"/>
        </c:manualLayout>
      </c:layout>
      <c:spPr>
        <a:solidFill>
          <a:schemeClr val="bg1"/>
        </a:solidFill>
      </c:spPr>
    </c:legend>
    <c:plotVisOnly val="1"/>
    <c:dispBlanksAs val="gap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/>
              <a:t>Taux de pression fiscale et sociale</a:t>
            </a:r>
            <a:br>
              <a:rPr lang="fr-FR" sz="1400"/>
            </a:br>
            <a:r>
              <a:rPr lang="fr-FR" sz="1400"/>
              <a:t>sur le salarié moyen de l'UE</a:t>
            </a:r>
          </a:p>
        </c:rich>
      </c:tx>
      <c:layout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129060485726979"/>
          <c:y val="0.20543836952176464"/>
          <c:w val="0.82975055609906512"/>
          <c:h val="0.67673815842463592"/>
        </c:manualLayout>
      </c:layout>
      <c:lineChart>
        <c:grouping val="standard"/>
        <c:ser>
          <c:idx val="2"/>
          <c:order val="0"/>
          <c:tx>
            <c:strRef>
              <c:f>'Taux pression moyen'!$B$16</c:f>
              <c:strCache>
                <c:ptCount val="1"/>
                <c:pt idx="0">
                  <c:v>Moyenne des pays de l'UE</c:v>
                </c:pt>
              </c:strCache>
            </c:strRef>
          </c:tx>
          <c:spPr>
            <a:ln>
              <a:solidFill>
                <a:schemeClr val="accent2">
                  <a:lumMod val="75000"/>
                  <a:alpha val="99000"/>
                </a:schemeClr>
              </a:solidFill>
            </a:ln>
          </c:spPr>
          <c:marker>
            <c:symbol val="triangl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6.2850729517396328E-2"/>
                  <c:y val="-6.04232779059719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Val val="1"/>
            </c:dLbl>
            <c:dLbl>
              <c:idx val="1"/>
              <c:layout>
                <c:manualLayout>
                  <c:x val="-4.5454898945712592E-2"/>
                  <c:y val="-3.2225579053373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Val val="1"/>
            </c:dLbl>
            <c:dLbl>
              <c:idx val="2"/>
              <c:layout>
                <c:manualLayout>
                  <c:x val="-3.9558136041075671E-2"/>
                  <c:y val="6.8479355488418867E-2"/>
                </c:manualLayout>
              </c:layout>
              <c:showVal val="1"/>
            </c:dLbl>
            <c:dLbl>
              <c:idx val="3"/>
              <c:layout>
                <c:manualLayout>
                  <c:x val="-9.8765432098765746E-2"/>
                  <c:y val="-3.2225579053373726E-2"/>
                </c:manualLayout>
              </c:layout>
              <c:showVal val="1"/>
            </c:dLbl>
            <c:dLbl>
              <c:idx val="4"/>
              <c:layout>
                <c:manualLayout>
                  <c:x val="-6.0606060606060518E-2"/>
                  <c:y val="-4.0281973816717033E-2"/>
                </c:manualLayout>
              </c:layout>
              <c:showVal val="1"/>
            </c:dLbl>
            <c:dLbl>
              <c:idx val="5"/>
              <c:layout>
                <c:manualLayout>
                  <c:x val="-3.1425364758698095E-2"/>
                  <c:y val="-5.639476334340391E-2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showVal val="1"/>
          </c:dLbls>
          <c:cat>
            <c:numRef>
              <c:f>'Taux pression moyen'!$C$13:$H$13</c:f>
              <c:numCache>
                <c:formatCode>0_ ;\-0\ 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'Taux pression moyen'!$C$16:$H$16</c:f>
              <c:numCache>
                <c:formatCode>0.00%</c:formatCode>
                <c:ptCount val="6"/>
                <c:pt idx="0">
                  <c:v>0.43994963111257734</c:v>
                </c:pt>
                <c:pt idx="1">
                  <c:v>0.44228902998788217</c:v>
                </c:pt>
                <c:pt idx="2">
                  <c:v>0.44109999999999999</c:v>
                </c:pt>
                <c:pt idx="3">
                  <c:v>0.45059000136124788</c:v>
                </c:pt>
                <c:pt idx="4">
                  <c:v>0.45269427964833919</c:v>
                </c:pt>
                <c:pt idx="5">
                  <c:v>0.45190000000000002</c:v>
                </c:pt>
              </c:numCache>
            </c:numRef>
          </c:val>
        </c:ser>
        <c:marker val="1"/>
        <c:axId val="87703936"/>
        <c:axId val="87705472"/>
      </c:lineChart>
      <c:catAx>
        <c:axId val="87703936"/>
        <c:scaling>
          <c:orientation val="minMax"/>
        </c:scaling>
        <c:axPos val="b"/>
        <c:numFmt formatCode="0_ ;\-0\ " sourceLinked="1"/>
        <c:majorTickMark val="none"/>
        <c:tickLblPos val="nextTo"/>
        <c:crossAx val="87705472"/>
        <c:crosses val="autoZero"/>
        <c:auto val="1"/>
        <c:lblAlgn val="ctr"/>
        <c:lblOffset val="100"/>
      </c:catAx>
      <c:valAx>
        <c:axId val="87705472"/>
        <c:scaling>
          <c:orientation val="minMax"/>
        </c:scaling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Taux de pression fiscale er sociale 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%" sourceLinked="1"/>
        <c:majorTickMark val="none"/>
        <c:tickLblPos val="nextTo"/>
        <c:crossAx val="877039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8855696068294172"/>
          <c:y val="0.57401907843090605"/>
          <c:w val="0.38997552073667641"/>
          <c:h val="0.21752297949363242"/>
        </c:manualLayout>
      </c:layout>
    </c:legend>
    <c:plotVisOnly val="1"/>
    <c:dispBlanksAs val="gap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/>
              <a:t>Taux de pression fiscale et sociale sur le salarié moyen de l'UE</a:t>
            </a:r>
          </a:p>
        </c:rich>
      </c:tx>
      <c:layout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129047852290082"/>
          <c:y val="0.20949730605805644"/>
          <c:w val="0.82975055609906512"/>
          <c:h val="0.67673815842463592"/>
        </c:manualLayout>
      </c:layout>
      <c:lineChart>
        <c:grouping val="standard"/>
        <c:ser>
          <c:idx val="0"/>
          <c:order val="0"/>
          <c:tx>
            <c:strRef>
              <c:f>'Taux pression moyen'!$B$9</c:f>
              <c:strCache>
                <c:ptCount val="1"/>
                <c:pt idx="0">
                  <c:v>Pays de la zone euro</c:v>
                </c:pt>
              </c:strCache>
            </c:strRef>
          </c:tx>
          <c:dLbls>
            <c:dLbl>
              <c:idx val="0"/>
              <c:layout>
                <c:manualLayout>
                  <c:x val="-7.6482094828112549E-3"/>
                  <c:y val="5.360383928243071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Val val="1"/>
            </c:dLbl>
            <c:dLbl>
              <c:idx val="1"/>
              <c:layout>
                <c:manualLayout>
                  <c:x val="-3.0751032217719323E-2"/>
                  <c:y val="4.647765492010835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Val val="1"/>
            </c:dLbl>
            <c:dLbl>
              <c:idx val="3"/>
              <c:layout>
                <c:manualLayout>
                  <c:x val="0"/>
                  <c:y val="3.1398600598983931E-2"/>
                </c:manualLayout>
              </c:layout>
              <c:showVal val="1"/>
            </c:dLbl>
            <c:dLbl>
              <c:idx val="4"/>
              <c:layout>
                <c:manualLayout>
                  <c:x val="0"/>
                  <c:y val="-3.6253776435045411E-2"/>
                </c:manualLayout>
              </c:layout>
              <c:showVal val="1"/>
            </c:dLbl>
            <c:dLbl>
              <c:idx val="5"/>
              <c:layout>
                <c:manualLayout>
                  <c:x val="0"/>
                  <c:y val="-3.6253776435045404E-2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showVal val="1"/>
          </c:dLbls>
          <c:cat>
            <c:numRef>
              <c:f>'Taux pression moyen'!$C$13:$H$13</c:f>
              <c:numCache>
                <c:formatCode>0_ ;\-0\ 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'Taux pression moyen'!$C$9:$H$9</c:f>
              <c:numCache>
                <c:formatCode>0.00%</c:formatCode>
                <c:ptCount val="6"/>
                <c:pt idx="0">
                  <c:v>0.43367264837009584</c:v>
                </c:pt>
                <c:pt idx="1">
                  <c:v>0.43014561467011198</c:v>
                </c:pt>
                <c:pt idx="2">
                  <c:v>0.43719999999999998</c:v>
                </c:pt>
                <c:pt idx="3">
                  <c:v>0.44903687459514985</c:v>
                </c:pt>
                <c:pt idx="4">
                  <c:v>0.45405229769641525</c:v>
                </c:pt>
                <c:pt idx="5">
                  <c:v>0.45429999999999998</c:v>
                </c:pt>
              </c:numCache>
            </c:numRef>
          </c:val>
        </c:ser>
        <c:ser>
          <c:idx val="1"/>
          <c:order val="1"/>
          <c:tx>
            <c:strRef>
              <c:f>'Taux pression moyen'!$B$10</c:f>
              <c:strCache>
                <c:ptCount val="1"/>
                <c:pt idx="0">
                  <c:v>Pays hors zone euro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1.9749325110057513E-2"/>
                  <c:y val="6.434766162321493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Val val="1"/>
            </c:dLbl>
            <c:dLbl>
              <c:idx val="3"/>
              <c:layout>
                <c:manualLayout>
                  <c:x val="-2.0500688145146172E-3"/>
                  <c:y val="-4.7097900898476056E-2"/>
                </c:manualLayout>
              </c:layout>
              <c:showVal val="1"/>
            </c:dLbl>
            <c:dLbl>
              <c:idx val="4"/>
              <c:layout>
                <c:manualLayout>
                  <c:x val="-3.2302145964665095E-2"/>
                  <c:y val="5.6394763343403924E-2"/>
                </c:manualLayout>
              </c:layout>
              <c:showVal val="1"/>
            </c:dLbl>
            <c:dLbl>
              <c:idx val="5"/>
              <c:layout>
                <c:manualLayout>
                  <c:x val="0"/>
                  <c:y val="4.4310171198388891E-2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showVal val="1"/>
          </c:dLbls>
          <c:cat>
            <c:numRef>
              <c:f>'Taux pression moyen'!$C$13:$G$13</c:f>
              <c:numCache>
                <c:formatCode>0_ ;\-0\ 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'Taux pression moyen'!$C$10:$H$10</c:f>
              <c:numCache>
                <c:formatCode>0.00%</c:formatCode>
                <c:ptCount val="6"/>
                <c:pt idx="0">
                  <c:v>0.45693687873811867</c:v>
                </c:pt>
                <c:pt idx="1">
                  <c:v>0.4566163648806093</c:v>
                </c:pt>
                <c:pt idx="2">
                  <c:v>0.46870000000000001</c:v>
                </c:pt>
                <c:pt idx="3">
                  <c:v>0.4532303168636142</c:v>
                </c:pt>
                <c:pt idx="4">
                  <c:v>0.45024984716180178</c:v>
                </c:pt>
                <c:pt idx="5">
                  <c:v>0.44669999999999999</c:v>
                </c:pt>
              </c:numCache>
            </c:numRef>
          </c:val>
        </c:ser>
        <c:marker val="1"/>
        <c:axId val="109016960"/>
        <c:axId val="109018496"/>
      </c:lineChart>
      <c:catAx>
        <c:axId val="109016960"/>
        <c:scaling>
          <c:orientation val="minMax"/>
        </c:scaling>
        <c:axPos val="b"/>
        <c:numFmt formatCode="0_ ;\-0\ " sourceLinked="1"/>
        <c:majorTickMark val="none"/>
        <c:tickLblPos val="nextTo"/>
        <c:crossAx val="109018496"/>
        <c:crosses val="autoZero"/>
        <c:auto val="1"/>
        <c:lblAlgn val="ctr"/>
        <c:lblOffset val="100"/>
      </c:catAx>
      <c:valAx>
        <c:axId val="109018496"/>
        <c:scaling>
          <c:orientation val="minMax"/>
          <c:max val="0.47000000000000008"/>
          <c:min val="0.42000000000000032"/>
        </c:scaling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Taux de pression fiscale er sociale 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%" sourceLinked="1"/>
        <c:majorTickMark val="none"/>
        <c:tickLblPos val="nextTo"/>
        <c:crossAx val="109016960"/>
        <c:crosses val="autoZero"/>
        <c:crossBetween val="between"/>
        <c:majorUnit val="1.0000000000000005E-2"/>
      </c:valAx>
    </c:plotArea>
    <c:legend>
      <c:legendPos val="r"/>
      <c:layout>
        <c:manualLayout>
          <c:xMode val="edge"/>
          <c:yMode val="edge"/>
          <c:x val="0.69012220724209061"/>
          <c:y val="0.67069581559103053"/>
          <c:w val="0.29569944223832673"/>
          <c:h val="0.17724100197445142"/>
        </c:manualLayout>
      </c:layout>
      <c:spPr>
        <a:solidFill>
          <a:schemeClr val="bg1"/>
        </a:solidFill>
      </c:spPr>
    </c:legend>
    <c:plotVisOnly val="1"/>
    <c:dispBlanksAs val="gap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400"/>
            </a:pPr>
            <a:r>
              <a:rPr lang="fr-FR" sz="1400"/>
              <a:t>Salaire complet permettant de disposer de 100 €</a:t>
            </a:r>
            <a:br>
              <a:rPr lang="fr-FR" sz="1400"/>
            </a:br>
            <a:r>
              <a:rPr lang="fr-FR" sz="1400"/>
              <a:t>de pouvoir d'achat réel en 2015</a:t>
            </a:r>
          </a:p>
        </c:rich>
      </c:tx>
      <c:layout>
        <c:manualLayout>
          <c:xMode val="edge"/>
          <c:yMode val="edge"/>
          <c:x val="0.19133062308865648"/>
          <c:y val="8.2742412296852481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1923111628983655E-2"/>
          <c:y val="8.5106481219619501E-2"/>
          <c:w val="0.69420037741919205"/>
          <c:h val="0.89598212172877156"/>
        </c:manualLayout>
      </c:layout>
      <c:barChart>
        <c:barDir val="bar"/>
        <c:grouping val="stacked"/>
        <c:ser>
          <c:idx val="4"/>
          <c:order val="0"/>
          <c:tx>
            <c:strRef>
              <c:f>'Coût pouvoir achat'!$K$3</c:f>
              <c:strCache>
                <c:ptCount val="1"/>
                <c:pt idx="0">
                  <c:v>100 € de pouvoir d'achat réel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dLbls>
            <c:spPr>
              <a:noFill/>
              <a:ln w="25400">
                <a:noFill/>
              </a:ln>
            </c:spPr>
            <c:showVal val="1"/>
          </c:dLbls>
          <c:cat>
            <c:strRef>
              <c:f>'Coût pouvoir achat'!$D$4:$D$32</c:f>
              <c:strCache>
                <c:ptCount val="29"/>
                <c:pt idx="0">
                  <c:v>Belgique, 247</c:v>
                </c:pt>
                <c:pt idx="1">
                  <c:v>France, 235</c:v>
                </c:pt>
                <c:pt idx="2">
                  <c:v>Autriche, 229</c:v>
                </c:pt>
                <c:pt idx="3">
                  <c:v>Hongrie, 217</c:v>
                </c:pt>
                <c:pt idx="4">
                  <c:v>Grèce, 214</c:v>
                </c:pt>
                <c:pt idx="5">
                  <c:v>Allemagne, 210</c:v>
                </c:pt>
                <c:pt idx="6">
                  <c:v>Italie, 200</c:v>
                </c:pt>
                <c:pt idx="7">
                  <c:v>Roumanie, 191</c:v>
                </c:pt>
                <c:pt idx="8">
                  <c:v>Finlande, 190</c:v>
                </c:pt>
                <c:pt idx="9">
                  <c:v>Suède, 188</c:v>
                </c:pt>
                <c:pt idx="10">
                  <c:v>Slovaquie, 187</c:v>
                </c:pt>
                <c:pt idx="11">
                  <c:v>Moyenne pays de l'UE, 187</c:v>
                </c:pt>
                <c:pt idx="12">
                  <c:v>Rép. Tchèque, 186</c:v>
                </c:pt>
                <c:pt idx="13">
                  <c:v>Pays-Bas, 186</c:v>
                </c:pt>
                <c:pt idx="14">
                  <c:v>Lettonie, 186</c:v>
                </c:pt>
                <c:pt idx="15">
                  <c:v>Croatie, 185</c:v>
                </c:pt>
                <c:pt idx="16">
                  <c:v>Pologne, 182</c:v>
                </c:pt>
                <c:pt idx="17">
                  <c:v>Estonie, 182</c:v>
                </c:pt>
                <c:pt idx="18">
                  <c:v>Portugal, 180</c:v>
                </c:pt>
                <c:pt idx="19">
                  <c:v>Lituanie, 178</c:v>
                </c:pt>
                <c:pt idx="20">
                  <c:v>Slovénie, 177</c:v>
                </c:pt>
                <c:pt idx="21">
                  <c:v>Espagne, 176</c:v>
                </c:pt>
                <c:pt idx="22">
                  <c:v>Danemark, 176</c:v>
                </c:pt>
                <c:pt idx="23">
                  <c:v>Luxembourg, 172</c:v>
                </c:pt>
                <c:pt idx="24">
                  <c:v>Bulgarie, 160</c:v>
                </c:pt>
                <c:pt idx="25">
                  <c:v>Royaume-Uni, 154</c:v>
                </c:pt>
                <c:pt idx="26">
                  <c:v>Irlande, 147</c:v>
                </c:pt>
                <c:pt idx="27">
                  <c:v>Malte, 142</c:v>
                </c:pt>
                <c:pt idx="28">
                  <c:v>Chypre, 132</c:v>
                </c:pt>
              </c:strCache>
            </c:strRef>
          </c:cat>
          <c:val>
            <c:numRef>
              <c:f>'Coût pouvoir achat'!$K$4:$K$32</c:f>
              <c:numCache>
                <c:formatCode>_-* #,##0\ _€_-;\-* #,##0\ _€_-;_-* "-"??\ _€_-;_-@_-</c:formatCode>
                <c:ptCount val="2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100.00000000000001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99.999999999999986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</c:numCache>
            </c:numRef>
          </c:val>
        </c:ser>
        <c:ser>
          <c:idx val="3"/>
          <c:order val="1"/>
          <c:tx>
            <c:strRef>
              <c:f>'Coût pouvoir achat'!$I$3</c:f>
              <c:strCache>
                <c:ptCount val="1"/>
                <c:pt idx="0">
                  <c:v>TVA estimée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showVal val="1"/>
          </c:dLbls>
          <c:cat>
            <c:strRef>
              <c:f>'Coût pouvoir achat'!$D$4:$D$32</c:f>
              <c:strCache>
                <c:ptCount val="29"/>
                <c:pt idx="0">
                  <c:v>Belgique, 247</c:v>
                </c:pt>
                <c:pt idx="1">
                  <c:v>France, 235</c:v>
                </c:pt>
                <c:pt idx="2">
                  <c:v>Autriche, 229</c:v>
                </c:pt>
                <c:pt idx="3">
                  <c:v>Hongrie, 217</c:v>
                </c:pt>
                <c:pt idx="4">
                  <c:v>Grèce, 214</c:v>
                </c:pt>
                <c:pt idx="5">
                  <c:v>Allemagne, 210</c:v>
                </c:pt>
                <c:pt idx="6">
                  <c:v>Italie, 200</c:v>
                </c:pt>
                <c:pt idx="7">
                  <c:v>Roumanie, 191</c:v>
                </c:pt>
                <c:pt idx="8">
                  <c:v>Finlande, 190</c:v>
                </c:pt>
                <c:pt idx="9">
                  <c:v>Suède, 188</c:v>
                </c:pt>
                <c:pt idx="10">
                  <c:v>Slovaquie, 187</c:v>
                </c:pt>
                <c:pt idx="11">
                  <c:v>Moyenne pays de l'UE, 187</c:v>
                </c:pt>
                <c:pt idx="12">
                  <c:v>Rép. Tchèque, 186</c:v>
                </c:pt>
                <c:pt idx="13">
                  <c:v>Pays-Bas, 186</c:v>
                </c:pt>
                <c:pt idx="14">
                  <c:v>Lettonie, 186</c:v>
                </c:pt>
                <c:pt idx="15">
                  <c:v>Croatie, 185</c:v>
                </c:pt>
                <c:pt idx="16">
                  <c:v>Pologne, 182</c:v>
                </c:pt>
                <c:pt idx="17">
                  <c:v>Estonie, 182</c:v>
                </c:pt>
                <c:pt idx="18">
                  <c:v>Portugal, 180</c:v>
                </c:pt>
                <c:pt idx="19">
                  <c:v>Lituanie, 178</c:v>
                </c:pt>
                <c:pt idx="20">
                  <c:v>Slovénie, 177</c:v>
                </c:pt>
                <c:pt idx="21">
                  <c:v>Espagne, 176</c:v>
                </c:pt>
                <c:pt idx="22">
                  <c:v>Danemark, 176</c:v>
                </c:pt>
                <c:pt idx="23">
                  <c:v>Luxembourg, 172</c:v>
                </c:pt>
                <c:pt idx="24">
                  <c:v>Bulgarie, 160</c:v>
                </c:pt>
                <c:pt idx="25">
                  <c:v>Royaume-Uni, 154</c:v>
                </c:pt>
                <c:pt idx="26">
                  <c:v>Irlande, 147</c:v>
                </c:pt>
                <c:pt idx="27">
                  <c:v>Malte, 142</c:v>
                </c:pt>
                <c:pt idx="28">
                  <c:v>Chypre, 132</c:v>
                </c:pt>
              </c:strCache>
            </c:strRef>
          </c:cat>
          <c:val>
            <c:numRef>
              <c:f>'Coût pouvoir achat'!$I$4:$I$32</c:f>
              <c:numCache>
                <c:formatCode>_-* #,##0\ _€_-;\-* #,##0\ _€_-;_-* "-"??\ _€_-;_-@_-</c:formatCode>
                <c:ptCount val="29"/>
                <c:pt idx="0">
                  <c:v>7.3249262141132299</c:v>
                </c:pt>
                <c:pt idx="1">
                  <c:v>6.9518716577540118</c:v>
                </c:pt>
                <c:pt idx="2">
                  <c:v>6.9518716577540118</c:v>
                </c:pt>
                <c:pt idx="3">
                  <c:v>9.6190737188270745</c:v>
                </c:pt>
                <c:pt idx="4">
                  <c:v>8.0788975952445305</c:v>
                </c:pt>
                <c:pt idx="5">
                  <c:v>6.5814015454303227</c:v>
                </c:pt>
                <c:pt idx="6">
                  <c:v>7.7005923532579432</c:v>
                </c:pt>
                <c:pt idx="7">
                  <c:v>8.4598698481561811</c:v>
                </c:pt>
                <c:pt idx="8">
                  <c:v>8.4598698481561811</c:v>
                </c:pt>
                <c:pt idx="9">
                  <c:v>8.8435374149659882</c:v>
                </c:pt>
                <c:pt idx="10">
                  <c:v>6.9518716577540127</c:v>
                </c:pt>
                <c:pt idx="11">
                  <c:v>7.4635134062263599</c:v>
                </c:pt>
                <c:pt idx="12">
                  <c:v>7.3249262141132272</c:v>
                </c:pt>
                <c:pt idx="13">
                  <c:v>7.3249262141132281</c:v>
                </c:pt>
                <c:pt idx="14">
                  <c:v>7.3249262141132272</c:v>
                </c:pt>
                <c:pt idx="15">
                  <c:v>8.8435374149659864</c:v>
                </c:pt>
                <c:pt idx="16">
                  <c:v>8.0788975952445305</c:v>
                </c:pt>
                <c:pt idx="17">
                  <c:v>6.9518716577540109</c:v>
                </c:pt>
                <c:pt idx="18">
                  <c:v>8.0788975952445288</c:v>
                </c:pt>
                <c:pt idx="19">
                  <c:v>7.3249262141132272</c:v>
                </c:pt>
                <c:pt idx="20">
                  <c:v>7.7005923532579441</c:v>
                </c:pt>
                <c:pt idx="21">
                  <c:v>7.324926214113229</c:v>
                </c:pt>
                <c:pt idx="22">
                  <c:v>8.8435374149659864</c:v>
                </c:pt>
                <c:pt idx="23">
                  <c:v>5.8481079650701258</c:v>
                </c:pt>
                <c:pt idx="24">
                  <c:v>6.9518716577540118</c:v>
                </c:pt>
                <c:pt idx="25">
                  <c:v>6.9518716577540101</c:v>
                </c:pt>
                <c:pt idx="26">
                  <c:v>8.0788975952445305</c:v>
                </c:pt>
                <c:pt idx="27">
                  <c:v>6.2134891131173662</c:v>
                </c:pt>
                <c:pt idx="28">
                  <c:v>6.5814015454303245</c:v>
                </c:pt>
              </c:numCache>
            </c:numRef>
          </c:val>
        </c:ser>
        <c:ser>
          <c:idx val="2"/>
          <c:order val="2"/>
          <c:tx>
            <c:strRef>
              <c:f>'Coût pouvoir achat'!$H$3</c:f>
              <c:strCache>
                <c:ptCount val="1"/>
                <c:pt idx="0">
                  <c:v>Impôt sur le revenu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dLbls>
            <c:spPr>
              <a:noFill/>
              <a:ln w="25400">
                <a:noFill/>
              </a:ln>
            </c:spPr>
            <c:showVal val="1"/>
          </c:dLbls>
          <c:cat>
            <c:strRef>
              <c:f>'Coût pouvoir achat'!$D$4:$D$32</c:f>
              <c:strCache>
                <c:ptCount val="29"/>
                <c:pt idx="0">
                  <c:v>Belgique, 247</c:v>
                </c:pt>
                <c:pt idx="1">
                  <c:v>France, 235</c:v>
                </c:pt>
                <c:pt idx="2">
                  <c:v>Autriche, 229</c:v>
                </c:pt>
                <c:pt idx="3">
                  <c:v>Hongrie, 217</c:v>
                </c:pt>
                <c:pt idx="4">
                  <c:v>Grèce, 214</c:v>
                </c:pt>
                <c:pt idx="5">
                  <c:v>Allemagne, 210</c:v>
                </c:pt>
                <c:pt idx="6">
                  <c:v>Italie, 200</c:v>
                </c:pt>
                <c:pt idx="7">
                  <c:v>Roumanie, 191</c:v>
                </c:pt>
                <c:pt idx="8">
                  <c:v>Finlande, 190</c:v>
                </c:pt>
                <c:pt idx="9">
                  <c:v>Suède, 188</c:v>
                </c:pt>
                <c:pt idx="10">
                  <c:v>Slovaquie, 187</c:v>
                </c:pt>
                <c:pt idx="11">
                  <c:v>Moyenne pays de l'UE, 187</c:v>
                </c:pt>
                <c:pt idx="12">
                  <c:v>Rép. Tchèque, 186</c:v>
                </c:pt>
                <c:pt idx="13">
                  <c:v>Pays-Bas, 186</c:v>
                </c:pt>
                <c:pt idx="14">
                  <c:v>Lettonie, 186</c:v>
                </c:pt>
                <c:pt idx="15">
                  <c:v>Croatie, 185</c:v>
                </c:pt>
                <c:pt idx="16">
                  <c:v>Pologne, 182</c:v>
                </c:pt>
                <c:pt idx="17">
                  <c:v>Estonie, 182</c:v>
                </c:pt>
                <c:pt idx="18">
                  <c:v>Portugal, 180</c:v>
                </c:pt>
                <c:pt idx="19">
                  <c:v>Lituanie, 178</c:v>
                </c:pt>
                <c:pt idx="20">
                  <c:v>Slovénie, 177</c:v>
                </c:pt>
                <c:pt idx="21">
                  <c:v>Espagne, 176</c:v>
                </c:pt>
                <c:pt idx="22">
                  <c:v>Danemark, 176</c:v>
                </c:pt>
                <c:pt idx="23">
                  <c:v>Luxembourg, 172</c:v>
                </c:pt>
                <c:pt idx="24">
                  <c:v>Bulgarie, 160</c:v>
                </c:pt>
                <c:pt idx="25">
                  <c:v>Royaume-Uni, 154</c:v>
                </c:pt>
                <c:pt idx="26">
                  <c:v>Irlande, 147</c:v>
                </c:pt>
                <c:pt idx="27">
                  <c:v>Malte, 142</c:v>
                </c:pt>
                <c:pt idx="28">
                  <c:v>Chypre, 132</c:v>
                </c:pt>
              </c:strCache>
            </c:strRef>
          </c:cat>
          <c:val>
            <c:numRef>
              <c:f>'Coût pouvoir achat'!$H$4:$H$32</c:f>
              <c:numCache>
                <c:formatCode>_-* #,##0\ _€_-;\-* #,##0\ _€_-;_-* "-"??\ _€_-;_-@_-</c:formatCode>
                <c:ptCount val="29"/>
                <c:pt idx="0">
                  <c:v>54.454573694032398</c:v>
                </c:pt>
                <c:pt idx="1">
                  <c:v>10.125605008063483</c:v>
                </c:pt>
                <c:pt idx="2">
                  <c:v>36.239127190283988</c:v>
                </c:pt>
                <c:pt idx="3">
                  <c:v>28.308225375213723</c:v>
                </c:pt>
                <c:pt idx="4">
                  <c:v>32.284593418222833</c:v>
                </c:pt>
                <c:pt idx="5">
                  <c:v>33.193419231243013</c:v>
                </c:pt>
                <c:pt idx="6">
                  <c:v>31.501484276777393</c:v>
                </c:pt>
                <c:pt idx="7">
                  <c:v>20.662675081994369</c:v>
                </c:pt>
                <c:pt idx="8">
                  <c:v>32.928709913916443</c:v>
                </c:pt>
                <c:pt idx="9">
                  <c:v>34.495519989133612</c:v>
                </c:pt>
                <c:pt idx="10">
                  <c:v>12.767908770931493</c:v>
                </c:pt>
                <c:pt idx="11">
                  <c:v>27.665714729705549</c:v>
                </c:pt>
                <c:pt idx="12">
                  <c:v>16.377818504511069</c:v>
                </c:pt>
                <c:pt idx="13">
                  <c:v>28.783759358018091</c:v>
                </c:pt>
                <c:pt idx="14">
                  <c:v>27.356647315020375</c:v>
                </c:pt>
                <c:pt idx="15">
                  <c:v>17.669177204920071</c:v>
                </c:pt>
                <c:pt idx="16">
                  <c:v>10.453782474620594</c:v>
                </c:pt>
                <c:pt idx="17">
                  <c:v>23.095212615352658</c:v>
                </c:pt>
                <c:pt idx="18">
                  <c:v>21.309926306767203</c:v>
                </c:pt>
                <c:pt idx="19">
                  <c:v>15.913941438801544</c:v>
                </c:pt>
                <c:pt idx="20">
                  <c:v>11.054418349148165</c:v>
                </c:pt>
                <c:pt idx="21">
                  <c:v>19.52078575785006</c:v>
                </c:pt>
                <c:pt idx="22">
                  <c:v>65.52547953170469</c:v>
                </c:pt>
                <c:pt idx="23">
                  <c:v>25.418024905857504</c:v>
                </c:pt>
                <c:pt idx="24">
                  <c:v>11.882011118893015</c:v>
                </c:pt>
                <c:pt idx="25">
                  <c:v>19.586783597701142</c:v>
                </c:pt>
                <c:pt idx="26">
                  <c:v>19.551469512107779</c:v>
                </c:pt>
                <c:pt idx="27">
                  <c:v>10.107406628196959</c:v>
                </c:pt>
                <c:pt idx="28">
                  <c:v>2.5198447499555421</c:v>
                </c:pt>
              </c:numCache>
            </c:numRef>
          </c:val>
        </c:ser>
        <c:ser>
          <c:idx val="1"/>
          <c:order val="3"/>
          <c:tx>
            <c:strRef>
              <c:f>'Coût pouvoir achat'!$G$3</c:f>
              <c:strCache>
                <c:ptCount val="1"/>
                <c:pt idx="0">
                  <c:v>Charges "salariales"</c:v>
                </c:pt>
              </c:strCache>
            </c:strRef>
          </c:tx>
          <c:dLbls>
            <c:dLbl>
              <c:idx val="20"/>
              <c:delete val="1"/>
            </c:dLbl>
            <c:spPr>
              <a:noFill/>
              <a:ln w="25400">
                <a:noFill/>
              </a:ln>
            </c:spPr>
            <c:showVal val="1"/>
          </c:dLbls>
          <c:cat>
            <c:strRef>
              <c:f>'Coût pouvoir achat'!$D$4:$D$32</c:f>
              <c:strCache>
                <c:ptCount val="29"/>
                <c:pt idx="0">
                  <c:v>Belgique, 247</c:v>
                </c:pt>
                <c:pt idx="1">
                  <c:v>France, 235</c:v>
                </c:pt>
                <c:pt idx="2">
                  <c:v>Autriche, 229</c:v>
                </c:pt>
                <c:pt idx="3">
                  <c:v>Hongrie, 217</c:v>
                </c:pt>
                <c:pt idx="4">
                  <c:v>Grèce, 214</c:v>
                </c:pt>
                <c:pt idx="5">
                  <c:v>Allemagne, 210</c:v>
                </c:pt>
                <c:pt idx="6">
                  <c:v>Italie, 200</c:v>
                </c:pt>
                <c:pt idx="7">
                  <c:v>Roumanie, 191</c:v>
                </c:pt>
                <c:pt idx="8">
                  <c:v>Finlande, 190</c:v>
                </c:pt>
                <c:pt idx="9">
                  <c:v>Suède, 188</c:v>
                </c:pt>
                <c:pt idx="10">
                  <c:v>Slovaquie, 187</c:v>
                </c:pt>
                <c:pt idx="11">
                  <c:v>Moyenne pays de l'UE, 187</c:v>
                </c:pt>
                <c:pt idx="12">
                  <c:v>Rép. Tchèque, 186</c:v>
                </c:pt>
                <c:pt idx="13">
                  <c:v>Pays-Bas, 186</c:v>
                </c:pt>
                <c:pt idx="14">
                  <c:v>Lettonie, 186</c:v>
                </c:pt>
                <c:pt idx="15">
                  <c:v>Croatie, 185</c:v>
                </c:pt>
                <c:pt idx="16">
                  <c:v>Pologne, 182</c:v>
                </c:pt>
                <c:pt idx="17">
                  <c:v>Estonie, 182</c:v>
                </c:pt>
                <c:pt idx="18">
                  <c:v>Portugal, 180</c:v>
                </c:pt>
                <c:pt idx="19">
                  <c:v>Lituanie, 178</c:v>
                </c:pt>
                <c:pt idx="20">
                  <c:v>Slovénie, 177</c:v>
                </c:pt>
                <c:pt idx="21">
                  <c:v>Espagne, 176</c:v>
                </c:pt>
                <c:pt idx="22">
                  <c:v>Danemark, 176</c:v>
                </c:pt>
                <c:pt idx="23">
                  <c:v>Luxembourg, 172</c:v>
                </c:pt>
                <c:pt idx="24">
                  <c:v>Bulgarie, 160</c:v>
                </c:pt>
                <c:pt idx="25">
                  <c:v>Royaume-Uni, 154</c:v>
                </c:pt>
                <c:pt idx="26">
                  <c:v>Irlande, 147</c:v>
                </c:pt>
                <c:pt idx="27">
                  <c:v>Malte, 142</c:v>
                </c:pt>
                <c:pt idx="28">
                  <c:v>Chypre, 132</c:v>
                </c:pt>
              </c:strCache>
            </c:strRef>
          </c:cat>
          <c:val>
            <c:numRef>
              <c:f>'Coût pouvoir achat'!$G$4:$G$32</c:f>
              <c:numCache>
                <c:formatCode>_-* #,##0\ _€_-;\-* #,##0\ _€_-;_-* "-"??\ _€_-;_-@_-</c:formatCode>
                <c:ptCount val="29"/>
                <c:pt idx="0">
                  <c:v>24.183069876788647</c:v>
                </c:pt>
                <c:pt idx="1">
                  <c:v>38.94138926017748</c:v>
                </c:pt>
                <c:pt idx="2">
                  <c:v>31.581906796020771</c:v>
                </c:pt>
                <c:pt idx="3">
                  <c:v>31.308586195724086</c:v>
                </c:pt>
                <c:pt idx="4">
                  <c:v>27.740110594378983</c:v>
                </c:pt>
                <c:pt idx="5">
                  <c:v>35.876579876692595</c:v>
                </c:pt>
                <c:pt idx="6">
                  <c:v>14.596101935607409</c:v>
                </c:pt>
                <c:pt idx="7">
                  <c:v>25.516372283488131</c:v>
                </c:pt>
                <c:pt idx="8">
                  <c:v>12.340126292723465</c:v>
                </c:pt>
                <c:pt idx="9">
                  <c:v>0</c:v>
                </c:pt>
                <c:pt idx="10">
                  <c:v>18.523820076313584</c:v>
                </c:pt>
                <c:pt idx="11">
                  <c:v>17.555715167607463</c:v>
                </c:pt>
                <c:pt idx="12">
                  <c:v>15.289311604848047</c:v>
                </c:pt>
                <c:pt idx="13">
                  <c:v>21.375861322399423</c:v>
                </c:pt>
                <c:pt idx="14">
                  <c:v>15.797500562194864</c:v>
                </c:pt>
                <c:pt idx="15">
                  <c:v>31.628178654971521</c:v>
                </c:pt>
                <c:pt idx="16">
                  <c:v>32.417619109842256</c:v>
                </c:pt>
                <c:pt idx="17">
                  <c:v>5.4186043146139173</c:v>
                </c:pt>
                <c:pt idx="18">
                  <c:v>15.992927771351853</c:v>
                </c:pt>
                <c:pt idx="19">
                  <c:v>12.191295305400624</c:v>
                </c:pt>
                <c:pt idx="20">
                  <c:v>33.691304788476636</c:v>
                </c:pt>
                <c:pt idx="21">
                  <c:v>8.6024683704948419</c:v>
                </c:pt>
                <c:pt idx="22">
                  <c:v>0.47719209450393141</c:v>
                </c:pt>
                <c:pt idx="23">
                  <c:v>18.40713157140571</c:v>
                </c:pt>
                <c:pt idx="24">
                  <c:v>17.602958182946878</c:v>
                </c:pt>
                <c:pt idx="25">
                  <c:v>12.99634980428209</c:v>
                </c:pt>
                <c:pt idx="26">
                  <c:v>5.3169157955018003</c:v>
                </c:pt>
                <c:pt idx="27">
                  <c:v>12.924580185670772</c:v>
                </c:pt>
                <c:pt idx="28">
                  <c:v>9.2310647314108412</c:v>
                </c:pt>
              </c:numCache>
            </c:numRef>
          </c:val>
        </c:ser>
        <c:ser>
          <c:idx val="0"/>
          <c:order val="4"/>
          <c:tx>
            <c:strRef>
              <c:f>'Coût pouvoir achat'!$F$3</c:f>
              <c:strCache>
                <c:ptCount val="1"/>
                <c:pt idx="0">
                  <c:v>Charges "patronales"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dLbls>
            <c:dLbl>
              <c:idx val="20"/>
              <c:delete val="1"/>
            </c:dLbl>
            <c:spPr>
              <a:noFill/>
              <a:ln w="25400">
                <a:noFill/>
              </a:ln>
            </c:spPr>
            <c:showVal val="1"/>
          </c:dLbls>
          <c:cat>
            <c:strRef>
              <c:f>'Coût pouvoir achat'!$D$4:$D$32</c:f>
              <c:strCache>
                <c:ptCount val="29"/>
                <c:pt idx="0">
                  <c:v>Belgique, 247</c:v>
                </c:pt>
                <c:pt idx="1">
                  <c:v>France, 235</c:v>
                </c:pt>
                <c:pt idx="2">
                  <c:v>Autriche, 229</c:v>
                </c:pt>
                <c:pt idx="3">
                  <c:v>Hongrie, 217</c:v>
                </c:pt>
                <c:pt idx="4">
                  <c:v>Grèce, 214</c:v>
                </c:pt>
                <c:pt idx="5">
                  <c:v>Allemagne, 210</c:v>
                </c:pt>
                <c:pt idx="6">
                  <c:v>Italie, 200</c:v>
                </c:pt>
                <c:pt idx="7">
                  <c:v>Roumanie, 191</c:v>
                </c:pt>
                <c:pt idx="8">
                  <c:v>Finlande, 190</c:v>
                </c:pt>
                <c:pt idx="9">
                  <c:v>Suède, 188</c:v>
                </c:pt>
                <c:pt idx="10">
                  <c:v>Slovaquie, 187</c:v>
                </c:pt>
                <c:pt idx="11">
                  <c:v>Moyenne pays de l'UE, 187</c:v>
                </c:pt>
                <c:pt idx="12">
                  <c:v>Rép. Tchèque, 186</c:v>
                </c:pt>
                <c:pt idx="13">
                  <c:v>Pays-Bas, 186</c:v>
                </c:pt>
                <c:pt idx="14">
                  <c:v>Lettonie, 186</c:v>
                </c:pt>
                <c:pt idx="15">
                  <c:v>Croatie, 185</c:v>
                </c:pt>
                <c:pt idx="16">
                  <c:v>Pologne, 182</c:v>
                </c:pt>
                <c:pt idx="17">
                  <c:v>Estonie, 182</c:v>
                </c:pt>
                <c:pt idx="18">
                  <c:v>Portugal, 180</c:v>
                </c:pt>
                <c:pt idx="19">
                  <c:v>Lituanie, 178</c:v>
                </c:pt>
                <c:pt idx="20">
                  <c:v>Slovénie, 177</c:v>
                </c:pt>
                <c:pt idx="21">
                  <c:v>Espagne, 176</c:v>
                </c:pt>
                <c:pt idx="22">
                  <c:v>Danemark, 176</c:v>
                </c:pt>
                <c:pt idx="23">
                  <c:v>Luxembourg, 172</c:v>
                </c:pt>
                <c:pt idx="24">
                  <c:v>Bulgarie, 160</c:v>
                </c:pt>
                <c:pt idx="25">
                  <c:v>Royaume-Uni, 154</c:v>
                </c:pt>
                <c:pt idx="26">
                  <c:v>Irlande, 147</c:v>
                </c:pt>
                <c:pt idx="27">
                  <c:v>Malte, 142</c:v>
                </c:pt>
                <c:pt idx="28">
                  <c:v>Chypre, 132</c:v>
                </c:pt>
              </c:strCache>
            </c:strRef>
          </c:cat>
          <c:val>
            <c:numRef>
              <c:f>'Coût pouvoir achat'!$F$4:$F$32</c:f>
              <c:numCache>
                <c:formatCode>_-* #,##0\ _€_-;\-* #,##0\ _€_-;_-* "-"??\ _€_-;_-@_-</c:formatCode>
                <c:ptCount val="29"/>
                <c:pt idx="0">
                  <c:v>60.78518157190684</c:v>
                </c:pt>
                <c:pt idx="1">
                  <c:v>79.422714281997941</c:v>
                </c:pt>
                <c:pt idx="2">
                  <c:v>54.704523983019783</c:v>
                </c:pt>
                <c:pt idx="3">
                  <c:v>48.232156274566393</c:v>
                </c:pt>
                <c:pt idx="4">
                  <c:v>46.1628075714695</c:v>
                </c:pt>
                <c:pt idx="5">
                  <c:v>33.858376434680515</c:v>
                </c:pt>
                <c:pt idx="6">
                  <c:v>45.926720173408199</c:v>
                </c:pt>
                <c:pt idx="7">
                  <c:v>36.264362883421995</c:v>
                </c:pt>
                <c:pt idx="8">
                  <c:v>36.278741267496606</c:v>
                </c:pt>
                <c:pt idx="9">
                  <c:v>45.037106509902465</c:v>
                </c:pt>
                <c:pt idx="10">
                  <c:v>48.656084775711911</c:v>
                </c:pt>
                <c:pt idx="11">
                  <c:v>34.084912662319681</c:v>
                </c:pt>
                <c:pt idx="12">
                  <c:v>47.25734550229712</c:v>
                </c:pt>
                <c:pt idx="13">
                  <c:v>28.534974448293383</c:v>
                </c:pt>
                <c:pt idx="14">
                  <c:v>35.500591618147439</c:v>
                </c:pt>
                <c:pt idx="15">
                  <c:v>27.200951840394445</c:v>
                </c:pt>
                <c:pt idx="16">
                  <c:v>31.306801861208392</c:v>
                </c:pt>
                <c:pt idx="17">
                  <c:v>46.058368963167354</c:v>
                </c:pt>
                <c:pt idx="18">
                  <c:v>34.526944748115142</c:v>
                </c:pt>
                <c:pt idx="19">
                  <c:v>42.936496239823363</c:v>
                </c:pt>
                <c:pt idx="20">
                  <c:v>24.541328128296829</c:v>
                </c:pt>
                <c:pt idx="21">
                  <c:v>40.498734942039235</c:v>
                </c:pt>
                <c:pt idx="22">
                  <c:v>0.95438418900786282</c:v>
                </c:pt>
                <c:pt idx="23">
                  <c:v>22.286039869038241</c:v>
                </c:pt>
                <c:pt idx="24">
                  <c:v>23.734470705810228</c:v>
                </c:pt>
                <c:pt idx="25">
                  <c:v>14.947198741841619</c:v>
                </c:pt>
                <c:pt idx="26">
                  <c:v>14.292033887368161</c:v>
                </c:pt>
                <c:pt idx="27">
                  <c:v>12.924580185670772</c:v>
                </c:pt>
                <c:pt idx="28">
                  <c:v>13.959538345869248</c:v>
                </c:pt>
              </c:numCache>
            </c:numRef>
          </c:val>
        </c:ser>
        <c:gapWidth val="55"/>
        <c:overlap val="100"/>
        <c:axId val="109405312"/>
        <c:axId val="109406848"/>
      </c:barChart>
      <c:catAx>
        <c:axId val="109405312"/>
        <c:scaling>
          <c:orientation val="maxMin"/>
        </c:scaling>
        <c:axPos val="r"/>
        <c:numFmt formatCode="General" sourceLinked="1"/>
        <c:majorTickMark val="none"/>
        <c:tickLblPos val="nextTo"/>
        <c:crossAx val="109406848"/>
        <c:crossesAt val="-100"/>
        <c:auto val="1"/>
        <c:lblAlgn val="ctr"/>
        <c:lblOffset val="30"/>
      </c:catAx>
      <c:valAx>
        <c:axId val="109406848"/>
        <c:scaling>
          <c:orientation val="maxMin"/>
          <c:max val="250"/>
          <c:min val="0"/>
        </c:scaling>
        <c:delete val="1"/>
        <c:axPos val="t"/>
        <c:majorGridlines>
          <c:spPr>
            <a:ln>
              <a:prstDash val="sysDash"/>
            </a:ln>
          </c:spPr>
        </c:majorGridlines>
        <c:numFmt formatCode="_-* #,##0\ _€_-;\-* #,##0\ _€_-;_-* &quot;-&quot;??\ _€_-;_-@_-" sourceLinked="1"/>
        <c:tickLblPos val="none"/>
        <c:crossAx val="109405312"/>
        <c:crosses val="autoZero"/>
        <c:crossBetween val="between"/>
        <c:majorUnit val="100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1.943201640744174E-2"/>
          <c:y val="0.71513084913708025"/>
          <c:w val="0.18584984051881448"/>
          <c:h val="0.26122961596577648"/>
        </c:manualLayout>
      </c:layout>
      <c:spPr>
        <a:solidFill>
          <a:schemeClr val="bg1"/>
        </a:solidFill>
      </c:spPr>
    </c:legend>
    <c:plotVisOnly val="1"/>
    <c:dispBlanksAs val="gap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Positionnement taux de</a:t>
            </a:r>
            <a:r>
              <a:rPr lang="en-US" baseline="0"/>
              <a:t> socialisation et ratio dépenses/recettes des administration publiques des pays de l'UE comparés à la France </a:t>
            </a:r>
            <a:endParaRPr lang="en-US"/>
          </a:p>
        </c:rich>
      </c:tx>
      <c:layout/>
    </c:title>
    <c:plotArea>
      <c:layout>
        <c:manualLayout>
          <c:layoutTarget val="inner"/>
          <c:xMode val="edge"/>
          <c:yMode val="edge"/>
          <c:x val="4.5127813637994077E-2"/>
          <c:y val="0.26302496677372139"/>
          <c:w val="0.85104409118671565"/>
          <c:h val="0.71730646202806292"/>
        </c:manualLayout>
      </c:layout>
      <c:scatterChart>
        <c:scatterStyle val="lineMarker"/>
        <c:ser>
          <c:idx val="0"/>
          <c:order val="0"/>
          <c:tx>
            <c:strRef>
              <c:f>'Dépenses vs recettes'!$B$9</c:f>
              <c:strCache>
                <c:ptCount val="1"/>
                <c:pt idx="0">
                  <c:v>Danemark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9.8951781970650063E-2"/>
                  <c:y val="0"/>
                </c:manualLayout>
              </c:layout>
              <c:tx>
                <c:strRef>
                  <c:f>'Dépenses vs recettes'!$B$3</c:f>
                  <c:strCache>
                    <c:ptCount val="1"/>
                    <c:pt idx="0">
                      <c:v>Allemagne</c:v>
                    </c:pt>
                  </c:strCache>
                </c:strRef>
              </c:tx>
              <c:showVal val="1"/>
            </c:dLbl>
            <c:dLbl>
              <c:idx val="1"/>
              <c:layout>
                <c:manualLayout>
                  <c:x val="-8.2180293501048191E-2"/>
                  <c:y val="0"/>
                </c:manualLayout>
              </c:layout>
              <c:tx>
                <c:strRef>
                  <c:f>'Dépenses vs recettes'!$B$4</c:f>
                  <c:strCache>
                    <c:ptCount val="1"/>
                    <c:pt idx="0">
                      <c:v>Autriche</c:v>
                    </c:pt>
                  </c:strCache>
                </c:strRef>
              </c:tx>
              <c:showVal val="1"/>
            </c:dLbl>
            <c:dLbl>
              <c:idx val="2"/>
              <c:layout>
                <c:manualLayout>
                  <c:x val="-8.5534723253933048E-2"/>
                  <c:y val="-6.152101257450744E-3"/>
                </c:manualLayout>
              </c:layout>
              <c:tx>
                <c:strRef>
                  <c:f>'Dépenses vs recettes'!$B$5</c:f>
                  <c:strCache>
                    <c:ptCount val="1"/>
                    <c:pt idx="0">
                      <c:v>Belgique</c:v>
                    </c:pt>
                  </c:strCache>
                </c:strRef>
              </c:tx>
              <c:showVal val="1"/>
            </c:dLbl>
            <c:dLbl>
              <c:idx val="3"/>
              <c:layout/>
              <c:tx>
                <c:strRef>
                  <c:f>'Dépenses vs recettes'!$B$6</c:f>
                  <c:strCache>
                    <c:ptCount val="1"/>
                    <c:pt idx="0">
                      <c:v>Bulgarie</c:v>
                    </c:pt>
                  </c:strCache>
                </c:strRef>
              </c:tx>
              <c:showVal val="1"/>
            </c:dLbl>
            <c:dLbl>
              <c:idx val="4"/>
              <c:layout>
                <c:manualLayout>
                  <c:x val="-3.7468487030381818E-5"/>
                  <c:y val="3.5370031695287087E-3"/>
                </c:manualLayout>
              </c:layout>
              <c:tx>
                <c:strRef>
                  <c:f>'Dépenses vs recettes'!$B$7</c:f>
                  <c:strCache>
                    <c:ptCount val="1"/>
                    <c:pt idx="0">
                      <c:v>Chypre</c:v>
                    </c:pt>
                  </c:strCache>
                </c:strRef>
              </c:tx>
              <c:showVal val="1"/>
            </c:dLbl>
            <c:dLbl>
              <c:idx val="5"/>
              <c:layout>
                <c:manualLayout>
                  <c:x val="-0.4628930817610063"/>
                  <c:y val="2.5258331737447126E-2"/>
                </c:manualLayout>
              </c:layout>
              <c:tx>
                <c:strRef>
                  <c:f>'Dépenses vs recettes'!$B$9</c:f>
                  <c:strCache>
                    <c:ptCount val="1"/>
                    <c:pt idx="0">
                      <c:v>Danemark</c:v>
                    </c:pt>
                  </c:strCache>
                </c:strRef>
              </c:tx>
              <c:showVal val="1"/>
              <c:showCatName val="1"/>
              <c:showSerName val="1"/>
            </c:dLbl>
            <c:dLbl>
              <c:idx val="6"/>
              <c:layout>
                <c:manualLayout>
                  <c:x val="0.44603449339193002"/>
                  <c:y val="-6.3619521636942532E-3"/>
                </c:manualLayout>
              </c:layout>
              <c:tx>
                <c:strRef>
                  <c:f>'Dépenses vs recettes'!$B$10</c:f>
                  <c:strCache>
                    <c:ptCount val="1"/>
                    <c:pt idx="0">
                      <c:v>Espagne</c:v>
                    </c:pt>
                  </c:strCache>
                </c:strRef>
              </c:tx>
              <c:showVal val="1"/>
            </c:dLbl>
            <c:dLbl>
              <c:idx val="7"/>
              <c:layout>
                <c:manualLayout>
                  <c:x val="-0.4427966349978083"/>
                  <c:y val="-4.3847029971236122E-2"/>
                </c:manualLayout>
              </c:layout>
              <c:tx>
                <c:strRef>
                  <c:f>'Dépenses vs recettes'!$B$11</c:f>
                  <c:strCache>
                    <c:ptCount val="1"/>
                    <c:pt idx="0">
                      <c:v>Estonie</c:v>
                    </c:pt>
                  </c:strCache>
                </c:strRef>
              </c:tx>
              <c:showVal val="1"/>
            </c:dLbl>
            <c:dLbl>
              <c:idx val="8"/>
              <c:layout>
                <c:manualLayout>
                  <c:x val="0.15601195133627213"/>
                  <c:y val="-5.5006567085515504E-2"/>
                </c:manualLayout>
              </c:layout>
              <c:tx>
                <c:strRef>
                  <c:f>'Dépenses vs recettes'!$B$12</c:f>
                  <c:strCache>
                    <c:ptCount val="1"/>
                    <c:pt idx="0">
                      <c:v>Finlande</c:v>
                    </c:pt>
                  </c:strCache>
                </c:strRef>
              </c:tx>
              <c:showVal val="1"/>
            </c:dLbl>
            <c:dLbl>
              <c:idx val="9"/>
              <c:layout>
                <c:manualLayout>
                  <c:x val="3.1865828092243205E-2"/>
                  <c:y val="-0.17845857084588648"/>
                </c:manualLayout>
              </c:layout>
              <c:tx>
                <c:strRef>
                  <c:f>'Dépenses vs recettes'!$B$13</c:f>
                  <c:strCache>
                    <c:ptCount val="1"/>
                    <c:pt idx="0">
                      <c:v>France</c:v>
                    </c:pt>
                  </c:strCache>
                </c:strRef>
              </c:tx>
              <c:showVal val="1"/>
            </c:dLbl>
            <c:dLbl>
              <c:idx val="10"/>
              <c:layout>
                <c:manualLayout>
                  <c:x val="6.7385727727430509E-3"/>
                  <c:y val="6.6114742985877925E-2"/>
                </c:manualLayout>
              </c:layout>
              <c:tx>
                <c:strRef>
                  <c:f>'Dépenses vs recettes'!$B$14</c:f>
                  <c:strCache>
                    <c:ptCount val="1"/>
                    <c:pt idx="0">
                      <c:v>Grèce</c:v>
                    </c:pt>
                  </c:strCache>
                </c:strRef>
              </c:tx>
              <c:showVal val="1"/>
            </c:dLbl>
            <c:dLbl>
              <c:idx val="11"/>
              <c:layout>
                <c:manualLayout>
                  <c:x val="-0.14204090526420046"/>
                  <c:y val="-8.2008640069136055E-3"/>
                </c:manualLayout>
              </c:layout>
              <c:tx>
                <c:strRef>
                  <c:f>'Dépenses vs recettes'!$B$15</c:f>
                  <c:strCache>
                    <c:ptCount val="1"/>
                    <c:pt idx="0">
                      <c:v>Hongrie</c:v>
                    </c:pt>
                  </c:strCache>
                </c:strRef>
              </c:tx>
              <c:showVal val="1"/>
            </c:dLbl>
            <c:dLbl>
              <c:idx val="12"/>
              <c:layout>
                <c:manualLayout>
                  <c:x val="0.15769702372109187"/>
                  <c:y val="0.34418616742822528"/>
                </c:manualLayout>
              </c:layout>
              <c:tx>
                <c:strRef>
                  <c:f>'Dépenses vs recettes'!$B$16</c:f>
                  <c:strCache>
                    <c:ptCount val="1"/>
                    <c:pt idx="0">
                      <c:v>Irlande</c:v>
                    </c:pt>
                  </c:strCache>
                </c:strRef>
              </c:tx>
              <c:showVal val="1"/>
            </c:dLbl>
            <c:dLbl>
              <c:idx val="13"/>
              <c:layout>
                <c:manualLayout>
                  <c:x val="-0.16754081329929271"/>
                  <c:y val="-0.29629128854818704"/>
                </c:manualLayout>
              </c:layout>
              <c:tx>
                <c:strRef>
                  <c:f>'Dépenses vs recettes'!$B$17</c:f>
                  <c:strCache>
                    <c:ptCount val="1"/>
                    <c:pt idx="0">
                      <c:v>Italie</c:v>
                    </c:pt>
                  </c:strCache>
                </c:strRef>
              </c:tx>
              <c:showVal val="1"/>
            </c:dLbl>
            <c:dLbl>
              <c:idx val="14"/>
              <c:layout>
                <c:manualLayout>
                  <c:x val="-0.12244054172169021"/>
                  <c:y val="7.0596256015918596E-2"/>
                </c:manualLayout>
              </c:layout>
              <c:tx>
                <c:strRef>
                  <c:f>'Dépenses vs recettes'!$B$18</c:f>
                  <c:strCache>
                    <c:ptCount val="1"/>
                    <c:pt idx="0">
                      <c:v>Lettonie</c:v>
                    </c:pt>
                  </c:strCache>
                </c:strRef>
              </c:tx>
              <c:showVal val="1"/>
            </c:dLbl>
            <c:dLbl>
              <c:idx val="15"/>
              <c:layout>
                <c:manualLayout>
                  <c:x val="-0.10062601660379902"/>
                  <c:y val="5.0589738333869795E-2"/>
                </c:manualLayout>
              </c:layout>
              <c:tx>
                <c:strRef>
                  <c:f>'Dépenses vs recettes'!$B$19</c:f>
                  <c:strCache>
                    <c:ptCount val="1"/>
                    <c:pt idx="0">
                      <c:v>Lituanie</c:v>
                    </c:pt>
                  </c:strCache>
                </c:strRef>
              </c:tx>
              <c:showVal val="1"/>
            </c:dLbl>
            <c:dLbl>
              <c:idx val="16"/>
              <c:layout>
                <c:manualLayout>
                  <c:x val="-0.1597641301426681"/>
                  <c:y val="5.1683788920966194E-2"/>
                </c:manualLayout>
              </c:layout>
              <c:tx>
                <c:strRef>
                  <c:f>'Dépenses vs recettes'!$B$20</c:f>
                  <c:strCache>
                    <c:ptCount val="1"/>
                    <c:pt idx="0">
                      <c:v>Luxembourg</c:v>
                    </c:pt>
                  </c:strCache>
                </c:strRef>
              </c:tx>
              <c:showVal val="1"/>
            </c:dLbl>
            <c:dLbl>
              <c:idx val="17"/>
              <c:layout>
                <c:manualLayout>
                  <c:x val="9.3920203370805228E-2"/>
                  <c:y val="0.17218988646224503"/>
                </c:manualLayout>
              </c:layout>
              <c:tx>
                <c:strRef>
                  <c:f>'Dépenses vs recettes'!$B$21</c:f>
                  <c:strCache>
                    <c:ptCount val="1"/>
                    <c:pt idx="0">
                      <c:v>Malte</c:v>
                    </c:pt>
                  </c:strCache>
                </c:strRef>
              </c:tx>
              <c:showVal val="1"/>
            </c:dLbl>
            <c:dLbl>
              <c:idx val="18"/>
              <c:layout>
                <c:manualLayout>
                  <c:x val="-1.5138315257762618E-2"/>
                  <c:y val="-0.23775626892659241"/>
                </c:manualLayout>
              </c:layout>
              <c:tx>
                <c:strRef>
                  <c:f>'Dépenses vs recettes'!$B$22</c:f>
                  <c:strCache>
                    <c:ptCount val="1"/>
                    <c:pt idx="0">
                      <c:v>Pays-Bas</c:v>
                    </c:pt>
                  </c:strCache>
                </c:strRef>
              </c:tx>
              <c:showVal val="1"/>
            </c:dLbl>
            <c:dLbl>
              <c:idx val="19"/>
              <c:layout>
                <c:manualLayout>
                  <c:x val="3.1753181795671784E-2"/>
                  <c:y val="4.1139311022789254E-2"/>
                </c:manualLayout>
              </c:layout>
              <c:tx>
                <c:strRef>
                  <c:f>'Dépenses vs recettes'!$B$23</c:f>
                  <c:strCache>
                    <c:ptCount val="1"/>
                    <c:pt idx="0">
                      <c:v>Pologne</c:v>
                    </c:pt>
                  </c:strCache>
                </c:strRef>
              </c:tx>
              <c:showVal val="1"/>
            </c:dLbl>
            <c:dLbl>
              <c:idx val="20"/>
              <c:layout>
                <c:manualLayout>
                  <c:x val="2.6811535350534012E-2"/>
                  <c:y val="-1.0337467782204636E-2"/>
                </c:manualLayout>
              </c:layout>
              <c:tx>
                <c:strRef>
                  <c:f>'Dépenses vs recettes'!$B$24</c:f>
                  <c:strCache>
                    <c:ptCount val="1"/>
                    <c:pt idx="0">
                      <c:v>Portugal</c:v>
                    </c:pt>
                  </c:strCache>
                </c:strRef>
              </c:tx>
              <c:showVal val="1"/>
            </c:dLbl>
            <c:dLbl>
              <c:idx val="21"/>
              <c:layout>
                <c:manualLayout>
                  <c:x val="-0.18103528025681603"/>
                  <c:y val="3.9025414505882046E-2"/>
                </c:manualLayout>
              </c:layout>
              <c:tx>
                <c:strRef>
                  <c:f>'Dépenses vs recettes'!$B$25</c:f>
                  <c:strCache>
                    <c:ptCount val="1"/>
                    <c:pt idx="0">
                      <c:v>Rép. Tchèque</c:v>
                    </c:pt>
                  </c:strCache>
                </c:strRef>
              </c:tx>
              <c:showVal val="1"/>
            </c:dLbl>
            <c:dLbl>
              <c:idx val="22"/>
              <c:layout>
                <c:manualLayout>
                  <c:x val="-6.7087934762871795E-2"/>
                  <c:y val="-4.0806193309032894E-2"/>
                </c:manualLayout>
              </c:layout>
              <c:tx>
                <c:strRef>
                  <c:f>'Dépenses vs recettes'!$B$26</c:f>
                  <c:strCache>
                    <c:ptCount val="1"/>
                    <c:pt idx="0">
                      <c:v>Roumanie</c:v>
                    </c:pt>
                  </c:strCache>
                </c:strRef>
              </c:tx>
              <c:showVal val="1"/>
            </c:dLbl>
            <c:dLbl>
              <c:idx val="23"/>
              <c:layout>
                <c:manualLayout>
                  <c:x val="0.24486359959722084"/>
                  <c:y val="0.17850652817064927"/>
                </c:manualLayout>
              </c:layout>
              <c:tx>
                <c:strRef>
                  <c:f>'Dépenses vs recettes'!$B$27</c:f>
                  <c:strCache>
                    <c:ptCount val="1"/>
                    <c:pt idx="0">
                      <c:v>Royaume-Uni</c:v>
                    </c:pt>
                  </c:strCache>
                </c:strRef>
              </c:tx>
              <c:showVal val="1"/>
            </c:dLbl>
            <c:dLbl>
              <c:idx val="24"/>
              <c:layout>
                <c:manualLayout>
                  <c:x val="-0.1844889089208584"/>
                  <c:y val="-0.18402863304439973"/>
                </c:manualLayout>
              </c:layout>
              <c:tx>
                <c:strRef>
                  <c:f>'Dépenses vs recettes'!$B$28</c:f>
                  <c:strCache>
                    <c:ptCount val="1"/>
                    <c:pt idx="0">
                      <c:v>Slovaquie</c:v>
                    </c:pt>
                  </c:strCache>
                </c:strRef>
              </c:tx>
              <c:showVal val="1"/>
            </c:dLbl>
            <c:dLbl>
              <c:idx val="25"/>
              <c:layout>
                <c:manualLayout>
                  <c:x val="7.7148846960167689E-2"/>
                  <c:y val="5.2178861121723492E-2"/>
                </c:manualLayout>
              </c:layout>
              <c:tx>
                <c:strRef>
                  <c:f>'Dépenses vs recettes'!$B$29</c:f>
                  <c:strCache>
                    <c:ptCount val="1"/>
                    <c:pt idx="0">
                      <c:v>Slovénie</c:v>
                    </c:pt>
                  </c:strCache>
                </c:strRef>
              </c:tx>
              <c:showVal val="1"/>
            </c:dLbl>
            <c:dLbl>
              <c:idx val="26"/>
              <c:layout>
                <c:manualLayout>
                  <c:x val="-0.23312382178642771"/>
                  <c:y val="-6.3571712993657686E-2"/>
                </c:manualLayout>
              </c:layout>
              <c:tx>
                <c:strRef>
                  <c:f>'Dépenses vs recettes'!$B$30</c:f>
                  <c:strCache>
                    <c:ptCount val="1"/>
                    <c:pt idx="0">
                      <c:v>Suède</c:v>
                    </c:pt>
                  </c:strCache>
                </c:strRef>
              </c:tx>
              <c:showVal val="1"/>
            </c:dLbl>
            <c:dLbl>
              <c:idx val="27"/>
              <c:delete val="1"/>
            </c:dLbl>
            <c:showVal val="1"/>
          </c:dLbls>
          <c:xVal>
            <c:numRef>
              <c:f>'Dépenses vs recettes'!$D$3:$D$30</c:f>
              <c:numCache>
                <c:formatCode>0.00%</c:formatCode>
                <c:ptCount val="28"/>
                <c:pt idx="0">
                  <c:v>0.98430493273542596</c:v>
                </c:pt>
                <c:pt idx="1">
                  <c:v>1.0480961923847696</c:v>
                </c:pt>
                <c:pt idx="2">
                  <c:v>1.0626223091976514</c:v>
                </c:pt>
                <c:pt idx="3">
                  <c:v>1.0769230769230771</c:v>
                </c:pt>
                <c:pt idx="4">
                  <c:v>1.218362282878412</c:v>
                </c:pt>
                <c:pt idx="5">
                  <c:v>1.1347517730496455</c:v>
                </c:pt>
                <c:pt idx="6">
                  <c:v>0.96938775510204078</c:v>
                </c:pt>
                <c:pt idx="7">
                  <c:v>1.1534391534391535</c:v>
                </c:pt>
                <c:pt idx="8">
                  <c:v>0.98477157360406087</c:v>
                </c:pt>
                <c:pt idx="9">
                  <c:v>1.0576576576576577</c:v>
                </c:pt>
                <c:pt idx="10">
                  <c:v>1.0751879699248121</c:v>
                </c:pt>
                <c:pt idx="11">
                  <c:v>1.0764192139737991</c:v>
                </c:pt>
                <c:pt idx="12">
                  <c:v>1.0525210084033614</c:v>
                </c:pt>
                <c:pt idx="13">
                  <c:v>1.1174785100286535</c:v>
                </c:pt>
                <c:pt idx="14">
                  <c:v>1.0623700623700623</c:v>
                </c:pt>
                <c:pt idx="15">
                  <c:v>1.0394366197183098</c:v>
                </c:pt>
                <c:pt idx="16">
                  <c:v>1.0174927113702623</c:v>
                </c:pt>
                <c:pt idx="17">
                  <c:v>0.98434004474272929</c:v>
                </c:pt>
                <c:pt idx="18">
                  <c:v>1.0503597122302155</c:v>
                </c:pt>
                <c:pt idx="19">
                  <c:v>1.051918735891648</c:v>
                </c:pt>
                <c:pt idx="20">
                  <c:v>1.0829015544041449</c:v>
                </c:pt>
                <c:pt idx="21">
                  <c:v>1.101123595505618</c:v>
                </c:pt>
                <c:pt idx="22">
                  <c:v>1.0473815461346632</c:v>
                </c:pt>
                <c:pt idx="23">
                  <c:v>1.0449101796407185</c:v>
                </c:pt>
                <c:pt idx="24">
                  <c:v>1.1472868217054264</c:v>
                </c:pt>
                <c:pt idx="25">
                  <c:v>1.0745501285347043</c:v>
                </c:pt>
                <c:pt idx="26">
                  <c:v>1.1066666666666667</c:v>
                </c:pt>
                <c:pt idx="27">
                  <c:v>1.0371819960861057</c:v>
                </c:pt>
              </c:numCache>
            </c:numRef>
          </c:xVal>
          <c:yVal>
            <c:numRef>
              <c:f>'Dépenses vs recettes'!$C$3:$C$30</c:f>
              <c:numCache>
                <c:formatCode>0.00%</c:formatCode>
                <c:ptCount val="28"/>
                <c:pt idx="0">
                  <c:v>0.522695306205328</c:v>
                </c:pt>
                <c:pt idx="1">
                  <c:v>0.56422729606781374</c:v>
                </c:pt>
                <c:pt idx="2">
                  <c:v>0.59472781636262118</c:v>
                </c:pt>
                <c:pt idx="3">
                  <c:v>0.37566914338326174</c:v>
                </c:pt>
                <c:pt idx="4">
                  <c:v>0.24409553215708593</c:v>
                </c:pt>
                <c:pt idx="5">
                  <c:v>0.46045675058811891</c:v>
                </c:pt>
                <c:pt idx="6">
                  <c:v>0.43117370560253937</c:v>
                </c:pt>
                <c:pt idx="7">
                  <c:v>0.43164675641908812</c:v>
                </c:pt>
                <c:pt idx="8">
                  <c:v>0.44910883246444466</c:v>
                </c:pt>
                <c:pt idx="9">
                  <c:v>0.47370483941937858</c:v>
                </c:pt>
                <c:pt idx="10">
                  <c:v>0.57526618742679869</c:v>
                </c:pt>
                <c:pt idx="11">
                  <c:v>0.53329128731367437</c:v>
                </c:pt>
                <c:pt idx="12">
                  <c:v>0.54016186037613234</c:v>
                </c:pt>
                <c:pt idx="13">
                  <c:v>0.32083357774286608</c:v>
                </c:pt>
                <c:pt idx="14">
                  <c:v>0.49931129953579673</c:v>
                </c:pt>
                <c:pt idx="15">
                  <c:v>0.46230680855071099</c:v>
                </c:pt>
                <c:pt idx="16">
                  <c:v>0.43935710603339317</c:v>
                </c:pt>
                <c:pt idx="17">
                  <c:v>0.41846705881685142</c:v>
                </c:pt>
                <c:pt idx="18">
                  <c:v>0.29661717407165206</c:v>
                </c:pt>
                <c:pt idx="19">
                  <c:v>0.4624220120655762</c:v>
                </c:pt>
                <c:pt idx="20">
                  <c:v>0.45132453315193177</c:v>
                </c:pt>
                <c:pt idx="21">
                  <c:v>0.44416250026220905</c:v>
                </c:pt>
                <c:pt idx="22">
                  <c:v>0.46308520379170504</c:v>
                </c:pt>
                <c:pt idx="23">
                  <c:v>0.47617517851883323</c:v>
                </c:pt>
                <c:pt idx="24">
                  <c:v>0.35267631665684224</c:v>
                </c:pt>
                <c:pt idx="25">
                  <c:v>0.46495362017433789</c:v>
                </c:pt>
                <c:pt idx="26">
                  <c:v>0.43498880512151572</c:v>
                </c:pt>
                <c:pt idx="27">
                  <c:v>0.46914727467508976</c:v>
                </c:pt>
              </c:numCache>
            </c:numRef>
          </c:yVal>
        </c:ser>
        <c:axId val="109570304"/>
        <c:axId val="109617536"/>
      </c:scatterChart>
      <c:valAx>
        <c:axId val="109570304"/>
        <c:scaling>
          <c:orientation val="minMax"/>
          <c:max val="1.3"/>
          <c:min val="0.95000000000000062"/>
        </c:scaling>
        <c:axPos val="b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Dépenses</a:t>
                </a:r>
                <a:r>
                  <a:rPr lang="fr-FR" baseline="0"/>
                  <a:t> publiques / recettes publiques 2014 (Source Eurostat 2015) 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3.145908648211438E-2"/>
              <c:y val="0.16755052107113563"/>
            </c:manualLayout>
          </c:layout>
        </c:title>
        <c:numFmt formatCode="0%" sourceLinked="0"/>
        <c:tickLblPos val="high"/>
        <c:spPr>
          <a:ln w="25400">
            <a:solidFill>
              <a:srgbClr val="FF0000"/>
            </a:solidFill>
          </a:ln>
        </c:spPr>
        <c:crossAx val="109617536"/>
        <c:crossesAt val="0.57530000000000003"/>
        <c:crossBetween val="midCat"/>
      </c:valAx>
      <c:valAx>
        <c:axId val="109617536"/>
        <c:scaling>
          <c:orientation val="minMax"/>
          <c:max val="0.61000000000000065"/>
          <c:min val="0.15000000000000024"/>
        </c:scaling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fr-FR"/>
                  <a:t>Taux de socialisation et d’imposition réel </a:t>
                </a:r>
              </a:p>
            </c:rich>
          </c:tx>
          <c:layout>
            <c:manualLayout>
              <c:xMode val="edge"/>
              <c:yMode val="edge"/>
              <c:x val="0.94926624737945497"/>
              <c:y val="0.60355534517459364"/>
            </c:manualLayout>
          </c:layout>
        </c:title>
        <c:numFmt formatCode="0%" sourceLinked="0"/>
        <c:majorTickMark val="none"/>
        <c:tickLblPos val="high"/>
        <c:spPr>
          <a:ln w="25400">
            <a:solidFill>
              <a:srgbClr val="FF0000"/>
            </a:solidFill>
          </a:ln>
        </c:spPr>
        <c:crossAx val="109570304"/>
        <c:crossesAt val="1.0751999999999975"/>
        <c:crossBetween val="midCat"/>
        <c:majorUnit val="0.1"/>
      </c:valAx>
      <c:spPr>
        <a:noFill/>
        <a:ln w="25400">
          <a:noFill/>
        </a:ln>
      </c:spPr>
    </c:plotArea>
    <c:plotVisOnly val="1"/>
    <c:dispBlanksAs val="gap"/>
  </c:chart>
  <c:printSettings>
    <c:headerFooter/>
    <c:pageMargins b="0.75000000000000144" l="0.70000000000000062" r="0.70000000000000062" t="0.75000000000000144" header="0.30000000000000032" footer="0.30000000000000032"/>
    <c:pageSetup paperSize="9" orientation="landscape" horizontalDpi="0" verticalDpi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Positionnement taux de</a:t>
            </a:r>
            <a:r>
              <a:rPr lang="en-US" baseline="0"/>
              <a:t> socialisation et dette publique brute des pays de l'UE comparés à la France </a:t>
            </a:r>
            <a:endParaRPr lang="en-US"/>
          </a:p>
        </c:rich>
      </c:tx>
      <c:layout/>
    </c:title>
    <c:plotArea>
      <c:layout>
        <c:manualLayout>
          <c:layoutTarget val="inner"/>
          <c:xMode val="edge"/>
          <c:yMode val="edge"/>
          <c:x val="5.0147384585630221E-2"/>
          <c:y val="0.18447994818722654"/>
          <c:w val="0.85104409118671565"/>
          <c:h val="0.79766599311014064"/>
        </c:manualLayout>
      </c:layout>
      <c:scatterChart>
        <c:scatterStyle val="lineMarker"/>
        <c:ser>
          <c:idx val="0"/>
          <c:order val="0"/>
          <c:tx>
            <c:strRef>
              <c:f>'Dette brute'!$B$9</c:f>
              <c:strCache>
                <c:ptCount val="1"/>
                <c:pt idx="0">
                  <c:v>Danemark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0.10230607966457023"/>
                  <c:y val="3.1438620531914312E-3"/>
                </c:manualLayout>
              </c:layout>
              <c:tx>
                <c:strRef>
                  <c:f>'Dette brute'!$B$3</c:f>
                  <c:strCache>
                    <c:ptCount val="1"/>
                    <c:pt idx="0">
                      <c:v>Allemagne</c:v>
                    </c:pt>
                  </c:strCache>
                </c:strRef>
              </c:tx>
              <c:showVal val="1"/>
            </c:dLbl>
            <c:dLbl>
              <c:idx val="1"/>
              <c:layout>
                <c:manualLayout>
                  <c:x val="-8.3857442348008862E-2"/>
                  <c:y val="-4.2906934689733202E-3"/>
                </c:manualLayout>
              </c:layout>
              <c:tx>
                <c:strRef>
                  <c:f>'Dette brute'!$B$4</c:f>
                  <c:strCache>
                    <c:ptCount val="1"/>
                    <c:pt idx="0">
                      <c:v>Autriche</c:v>
                    </c:pt>
                  </c:strCache>
                </c:strRef>
              </c:tx>
              <c:showVal val="1"/>
            </c:dLbl>
            <c:dLbl>
              <c:idx val="2"/>
              <c:layout/>
              <c:tx>
                <c:strRef>
                  <c:f>'Dette brute'!$B$5</c:f>
                  <c:strCache>
                    <c:ptCount val="1"/>
                    <c:pt idx="0">
                      <c:v>Belgique</c:v>
                    </c:pt>
                  </c:strCache>
                </c:strRef>
              </c:tx>
              <c:showVal val="1"/>
            </c:dLbl>
            <c:dLbl>
              <c:idx val="3"/>
              <c:layout>
                <c:manualLayout>
                  <c:x val="-4.8637316561844855E-2"/>
                  <c:y val="1.9308120610379911E-2"/>
                </c:manualLayout>
              </c:layout>
              <c:tx>
                <c:strRef>
                  <c:f>'Dette brute'!$B$6</c:f>
                  <c:strCache>
                    <c:ptCount val="1"/>
                    <c:pt idx="0">
                      <c:v>Bulgarie</c:v>
                    </c:pt>
                  </c:strCache>
                </c:strRef>
              </c:tx>
              <c:showVal val="1"/>
            </c:dLbl>
            <c:dLbl>
              <c:idx val="4"/>
              <c:layout>
                <c:manualLayout>
                  <c:x val="1.6771488469601718E-3"/>
                  <c:y val="3.1599099224651418E-3"/>
                </c:manualLayout>
              </c:layout>
              <c:tx>
                <c:strRef>
                  <c:f>'Dette brute'!$B$7</c:f>
                  <c:strCache>
                    <c:ptCount val="1"/>
                    <c:pt idx="0">
                      <c:v>Chypre</c:v>
                    </c:pt>
                  </c:strCache>
                </c:strRef>
              </c:tx>
              <c:showVal val="1"/>
            </c:dLbl>
            <c:dLbl>
              <c:idx val="5"/>
              <c:layout>
                <c:manualLayout>
                  <c:x val="-0.20460029094852855"/>
                  <c:y val="6.2643102211497159E-2"/>
                </c:manualLayout>
              </c:layout>
              <c:tx>
                <c:strRef>
                  <c:f>'Dette brute'!$B$9</c:f>
                  <c:strCache>
                    <c:ptCount val="1"/>
                    <c:pt idx="0">
                      <c:v>Danemark</c:v>
                    </c:pt>
                  </c:strCache>
                </c:strRef>
              </c:tx>
              <c:showVal val="1"/>
              <c:showCatName val="1"/>
              <c:showSerName val="1"/>
            </c:dLbl>
            <c:dLbl>
              <c:idx val="6"/>
              <c:layout>
                <c:manualLayout>
                  <c:x val="0.24988725811876591"/>
                  <c:y val="-1.9146503106194215E-2"/>
                </c:manualLayout>
              </c:layout>
              <c:tx>
                <c:strRef>
                  <c:f>'Dette brute'!$B$10</c:f>
                  <c:strCache>
                    <c:ptCount val="1"/>
                    <c:pt idx="0">
                      <c:v>Espagne</c:v>
                    </c:pt>
                  </c:strCache>
                </c:strRef>
              </c:tx>
              <c:showVal val="1"/>
            </c:dLbl>
            <c:dLbl>
              <c:idx val="7"/>
              <c:layout>
                <c:manualLayout>
                  <c:x val="-0.43605870020964543"/>
                  <c:y val="-1.6866310606678741E-2"/>
                </c:manualLayout>
              </c:layout>
              <c:tx>
                <c:strRef>
                  <c:f>'Dette brute'!$B$11</c:f>
                  <c:strCache>
                    <c:ptCount val="1"/>
                    <c:pt idx="0">
                      <c:v>Estonie</c:v>
                    </c:pt>
                  </c:strCache>
                </c:strRef>
              </c:tx>
              <c:showVal val="1"/>
            </c:dLbl>
            <c:dLbl>
              <c:idx val="8"/>
              <c:layout>
                <c:manualLayout>
                  <c:x val="0.22809224318658294"/>
                  <c:y val="-6.0069708565626274E-2"/>
                </c:manualLayout>
              </c:layout>
              <c:tx>
                <c:strRef>
                  <c:f>'Dette brute'!$B$12</c:f>
                  <c:strCache>
                    <c:ptCount val="1"/>
                    <c:pt idx="0">
                      <c:v>Finlande</c:v>
                    </c:pt>
                  </c:strCache>
                </c:strRef>
              </c:tx>
              <c:showVal val="1"/>
            </c:dLbl>
            <c:dLbl>
              <c:idx val="9"/>
              <c:layout>
                <c:manualLayout>
                  <c:x val="0.18448637316561844"/>
                  <c:y val="-0.19001910372143388"/>
                </c:manualLayout>
              </c:layout>
              <c:tx>
                <c:strRef>
                  <c:f>'Dette brute'!$B$13</c:f>
                  <c:strCache>
                    <c:ptCount val="1"/>
                    <c:pt idx="0">
                      <c:v>France</c:v>
                    </c:pt>
                  </c:strCache>
                </c:strRef>
              </c:tx>
              <c:showVal val="1"/>
            </c:dLbl>
            <c:dLbl>
              <c:idx val="10"/>
              <c:layout>
                <c:manualLayout>
                  <c:x val="0.34378770825628918"/>
                  <c:y val="6.7884171466622109E-2"/>
                </c:manualLayout>
              </c:layout>
              <c:tx>
                <c:strRef>
                  <c:f>'Dette brute'!$B$14</c:f>
                  <c:strCache>
                    <c:ptCount val="1"/>
                    <c:pt idx="0">
                      <c:v>Grèce</c:v>
                    </c:pt>
                  </c:strCache>
                </c:strRef>
              </c:tx>
              <c:showVal val="1"/>
            </c:dLbl>
            <c:dLbl>
              <c:idx val="11"/>
              <c:layout>
                <c:manualLayout>
                  <c:x val="-0.58364779874213757"/>
                  <c:y val="-1.3086277230489116E-2"/>
                </c:manualLayout>
              </c:layout>
              <c:tx>
                <c:strRef>
                  <c:f>'Dette brute'!$B$15</c:f>
                  <c:strCache>
                    <c:ptCount val="1"/>
                    <c:pt idx="0">
                      <c:v>Hongrie</c:v>
                    </c:pt>
                  </c:strCache>
                </c:strRef>
              </c:tx>
              <c:showVal val="1"/>
            </c:dLbl>
            <c:dLbl>
              <c:idx val="12"/>
              <c:layout>
                <c:manualLayout>
                  <c:x val="0.17274633123689795"/>
                  <c:y val="0.37536405436072201"/>
                </c:manualLayout>
              </c:layout>
              <c:tx>
                <c:strRef>
                  <c:f>'Dette brute'!$B$16</c:f>
                  <c:strCache>
                    <c:ptCount val="1"/>
                    <c:pt idx="0">
                      <c:v>Irlande</c:v>
                    </c:pt>
                  </c:strCache>
                </c:strRef>
              </c:tx>
              <c:showVal val="1"/>
            </c:dLbl>
            <c:dLbl>
              <c:idx val="13"/>
              <c:layout>
                <c:manualLayout>
                  <c:x val="4.6960167714884697E-2"/>
                  <c:y val="-0.3047106915466084"/>
                </c:manualLayout>
              </c:layout>
              <c:tx>
                <c:strRef>
                  <c:f>'Dette brute'!$B$17</c:f>
                  <c:strCache>
                    <c:ptCount val="1"/>
                    <c:pt idx="0">
                      <c:v>Italie</c:v>
                    </c:pt>
                  </c:strCache>
                </c:strRef>
              </c:tx>
              <c:showVal val="1"/>
            </c:dLbl>
            <c:dLbl>
              <c:idx val="14"/>
              <c:layout>
                <c:manualLayout>
                  <c:x val="-0.54171907756813631"/>
                  <c:y val="6.447645346818949E-2"/>
                </c:manualLayout>
              </c:layout>
              <c:tx>
                <c:strRef>
                  <c:f>'Dette brute'!$B$18</c:f>
                  <c:strCache>
                    <c:ptCount val="1"/>
                    <c:pt idx="0">
                      <c:v>Lettonie</c:v>
                    </c:pt>
                  </c:strCache>
                </c:strRef>
              </c:tx>
              <c:showVal val="1"/>
            </c:dLbl>
            <c:dLbl>
              <c:idx val="15"/>
              <c:layout>
                <c:manualLayout>
                  <c:x val="-7.2117661039431152E-2"/>
                  <c:y val="3.0499115302331202E-2"/>
                </c:manualLayout>
              </c:layout>
              <c:tx>
                <c:strRef>
                  <c:f>'Dette brute'!$B$19</c:f>
                  <c:strCache>
                    <c:ptCount val="1"/>
                    <c:pt idx="0">
                      <c:v>Lituanie</c:v>
                    </c:pt>
                  </c:strCache>
                </c:strRef>
              </c:tx>
              <c:showVal val="1"/>
            </c:dLbl>
            <c:dLbl>
              <c:idx val="16"/>
              <c:layout>
                <c:manualLayout>
                  <c:x val="-0.16436058700209644"/>
                  <c:y val="6.0069539640686523E-2"/>
                </c:manualLayout>
              </c:layout>
              <c:tx>
                <c:strRef>
                  <c:f>'Dette brute'!$B$20</c:f>
                  <c:strCache>
                    <c:ptCount val="1"/>
                    <c:pt idx="0">
                      <c:v>Luxembourg</c:v>
                    </c:pt>
                  </c:strCache>
                </c:strRef>
              </c:tx>
              <c:showVal val="1"/>
            </c:dLbl>
            <c:dLbl>
              <c:idx val="17"/>
              <c:layout>
                <c:manualLayout>
                  <c:x val="0.16268347151981322"/>
                  <c:y val="0.19320734121052396"/>
                </c:manualLayout>
              </c:layout>
              <c:tx>
                <c:strRef>
                  <c:f>'Dette brute'!$B$21</c:f>
                  <c:strCache>
                    <c:ptCount val="1"/>
                    <c:pt idx="0">
                      <c:v>Malte</c:v>
                    </c:pt>
                  </c:strCache>
                </c:strRef>
              </c:tx>
              <c:showVal val="1"/>
            </c:dLbl>
            <c:dLbl>
              <c:idx val="18"/>
              <c:layout>
                <c:manualLayout>
                  <c:x val="-2.3480083857442349E-2"/>
                  <c:y val="-0.26816834181083182"/>
                </c:manualLayout>
              </c:layout>
              <c:tx>
                <c:strRef>
                  <c:f>'Dette brute'!$B$22</c:f>
                  <c:strCache>
                    <c:ptCount val="1"/>
                    <c:pt idx="0">
                      <c:v>Pays-Bas</c:v>
                    </c:pt>
                  </c:strCache>
                </c:strRef>
              </c:tx>
              <c:showVal val="1"/>
            </c:dLbl>
            <c:dLbl>
              <c:idx val="19"/>
              <c:layout>
                <c:manualLayout>
                  <c:x val="-9.7274765182654349E-2"/>
                  <c:y val="3.432554775178643E-2"/>
                </c:manualLayout>
              </c:layout>
              <c:tx>
                <c:strRef>
                  <c:f>'Dette brute'!$B$23</c:f>
                  <c:strCache>
                    <c:ptCount val="1"/>
                    <c:pt idx="0">
                      <c:v>Pologne</c:v>
                    </c:pt>
                  </c:strCache>
                </c:strRef>
              </c:tx>
              <c:showVal val="1"/>
            </c:dLbl>
            <c:dLbl>
              <c:idx val="20"/>
              <c:layout>
                <c:manualLayout>
                  <c:x val="0.39918530733838747"/>
                  <c:y val="2.1417229961942754E-2"/>
                </c:manualLayout>
              </c:layout>
              <c:tx>
                <c:strRef>
                  <c:f>'Dette brute'!$B$24</c:f>
                  <c:strCache>
                    <c:ptCount val="1"/>
                    <c:pt idx="0">
                      <c:v>Portugal</c:v>
                    </c:pt>
                  </c:strCache>
                </c:strRef>
              </c:tx>
              <c:showVal val="1"/>
            </c:dLbl>
            <c:dLbl>
              <c:idx val="21"/>
              <c:layout>
                <c:manualLayout>
                  <c:x val="-0.45115308314008346"/>
                  <c:y val="-2.4312108595595471E-2"/>
                </c:manualLayout>
              </c:layout>
              <c:tx>
                <c:strRef>
                  <c:f>'Dette brute'!$B$25</c:f>
                  <c:strCache>
                    <c:ptCount val="1"/>
                    <c:pt idx="0">
                      <c:v>Rép. Tchèque</c:v>
                    </c:pt>
                  </c:strCache>
                </c:strRef>
              </c:tx>
              <c:showVal val="1"/>
            </c:dLbl>
            <c:dLbl>
              <c:idx val="22"/>
              <c:layout>
                <c:manualLayout>
                  <c:x val="-0.11236897274633123"/>
                  <c:y val="-2.7889507548326597E-2"/>
                </c:manualLayout>
              </c:layout>
              <c:tx>
                <c:strRef>
                  <c:f>'Dette brute'!$B$26</c:f>
                  <c:strCache>
                    <c:ptCount val="1"/>
                    <c:pt idx="0">
                      <c:v>Roumanie</c:v>
                    </c:pt>
                  </c:strCache>
                </c:strRef>
              </c:tx>
              <c:showVal val="1"/>
            </c:dLbl>
            <c:dLbl>
              <c:idx val="23"/>
              <c:layout>
                <c:manualLayout>
                  <c:x val="0.13584905660377364"/>
                  <c:y val="0.23384279405904501"/>
                </c:manualLayout>
              </c:layout>
              <c:tx>
                <c:strRef>
                  <c:f>'Dette brute'!$B$27</c:f>
                  <c:strCache>
                    <c:ptCount val="1"/>
                    <c:pt idx="0">
                      <c:v>Royaume-Uni</c:v>
                    </c:pt>
                  </c:strCache>
                </c:strRef>
              </c:tx>
              <c:showVal val="1"/>
            </c:dLbl>
            <c:dLbl>
              <c:idx val="24"/>
              <c:layout>
                <c:manualLayout>
                  <c:x val="-0.23309806957416743"/>
                  <c:y val="-0.20898557108950769"/>
                </c:manualLayout>
              </c:layout>
              <c:tx>
                <c:strRef>
                  <c:f>'Dette brute'!$B$28</c:f>
                  <c:strCache>
                    <c:ptCount val="1"/>
                    <c:pt idx="0">
                      <c:v>Slovaquie</c:v>
                    </c:pt>
                  </c:strCache>
                </c:strRef>
              </c:tx>
              <c:showVal val="1"/>
            </c:dLbl>
            <c:dLbl>
              <c:idx val="25"/>
              <c:layout>
                <c:manualLayout>
                  <c:x val="8.2180293501048191E-2"/>
                  <c:y val="8.2022518032314987E-2"/>
                </c:manualLayout>
              </c:layout>
              <c:tx>
                <c:strRef>
                  <c:f>'Dette brute'!$B$29</c:f>
                  <c:strCache>
                    <c:ptCount val="1"/>
                    <c:pt idx="0">
                      <c:v>Slovénie</c:v>
                    </c:pt>
                  </c:strCache>
                </c:strRef>
              </c:tx>
              <c:showVal val="1"/>
            </c:dLbl>
            <c:dLbl>
              <c:idx val="26"/>
              <c:layout>
                <c:manualLayout>
                  <c:x val="-0.20294687488554541"/>
                  <c:y val="-8.8048498501031011E-2"/>
                </c:manualLayout>
              </c:layout>
              <c:tx>
                <c:strRef>
                  <c:f>'Dette brute'!$B$30</c:f>
                  <c:strCache>
                    <c:ptCount val="1"/>
                    <c:pt idx="0">
                      <c:v>Suède</c:v>
                    </c:pt>
                  </c:strCache>
                </c:strRef>
              </c:tx>
              <c:showVal val="1"/>
            </c:dLbl>
            <c:dLbl>
              <c:idx val="27"/>
              <c:layout>
                <c:manualLayout>
                  <c:x val="0.17106905033097294"/>
                  <c:y val="-8.581386937946642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Croatie</a:t>
                    </a:r>
                  </a:p>
                </c:rich>
              </c:tx>
              <c:showVal val="1"/>
            </c:dLbl>
            <c:showVal val="1"/>
          </c:dLbls>
          <c:xVal>
            <c:numRef>
              <c:f>'Dette brute'!$D$3:$D$30</c:f>
              <c:numCache>
                <c:formatCode>0.00%</c:formatCode>
                <c:ptCount val="28"/>
                <c:pt idx="0">
                  <c:v>0.747</c:v>
                </c:pt>
                <c:pt idx="1">
                  <c:v>0.84499999999999997</c:v>
                </c:pt>
                <c:pt idx="2">
                  <c:v>1.0649999999999999</c:v>
                </c:pt>
                <c:pt idx="3">
                  <c:v>0.27600000000000002</c:v>
                </c:pt>
                <c:pt idx="4">
                  <c:v>1.075</c:v>
                </c:pt>
                <c:pt idx="5">
                  <c:v>0.85</c:v>
                </c:pt>
                <c:pt idx="6">
                  <c:v>0.45200000000000001</c:v>
                </c:pt>
                <c:pt idx="7">
                  <c:v>0.97699999999999998</c:v>
                </c:pt>
                <c:pt idx="8">
                  <c:v>0.106</c:v>
                </c:pt>
                <c:pt idx="9">
                  <c:v>0.59299999999999997</c:v>
                </c:pt>
                <c:pt idx="10">
                  <c:v>0.95</c:v>
                </c:pt>
                <c:pt idx="11">
                  <c:v>1.7709999999999999</c:v>
                </c:pt>
                <c:pt idx="12">
                  <c:v>0.76900000000000002</c:v>
                </c:pt>
                <c:pt idx="13">
                  <c:v>1.097</c:v>
                </c:pt>
                <c:pt idx="14">
                  <c:v>1.321</c:v>
                </c:pt>
                <c:pt idx="15">
                  <c:v>0.4</c:v>
                </c:pt>
                <c:pt idx="16">
                  <c:v>0.40899999999999997</c:v>
                </c:pt>
                <c:pt idx="17">
                  <c:v>0.23600000000000002</c:v>
                </c:pt>
                <c:pt idx="18">
                  <c:v>0.68</c:v>
                </c:pt>
                <c:pt idx="19">
                  <c:v>0.68799999999999994</c:v>
                </c:pt>
                <c:pt idx="20">
                  <c:v>0.501</c:v>
                </c:pt>
                <c:pt idx="21">
                  <c:v>1.3019999999999998</c:v>
                </c:pt>
                <c:pt idx="22">
                  <c:v>0.42599999999999999</c:v>
                </c:pt>
                <c:pt idx="23">
                  <c:v>0.39799999999999996</c:v>
                </c:pt>
                <c:pt idx="24">
                  <c:v>0.89400000000000002</c:v>
                </c:pt>
                <c:pt idx="25">
                  <c:v>0.53600000000000003</c:v>
                </c:pt>
                <c:pt idx="26">
                  <c:v>0.80900000000000005</c:v>
                </c:pt>
                <c:pt idx="27">
                  <c:v>0.439</c:v>
                </c:pt>
              </c:numCache>
            </c:numRef>
          </c:xVal>
          <c:yVal>
            <c:numRef>
              <c:f>'Dette brute'!$C$3:$C$30</c:f>
              <c:numCache>
                <c:formatCode>0.00%</c:formatCode>
                <c:ptCount val="28"/>
                <c:pt idx="0">
                  <c:v>0.522695306205328</c:v>
                </c:pt>
                <c:pt idx="1">
                  <c:v>0.56422729606781374</c:v>
                </c:pt>
                <c:pt idx="2">
                  <c:v>0.59472781636262118</c:v>
                </c:pt>
                <c:pt idx="3">
                  <c:v>0.37566914338326174</c:v>
                </c:pt>
                <c:pt idx="4">
                  <c:v>0.24409553215708593</c:v>
                </c:pt>
                <c:pt idx="5">
                  <c:v>0.46045675058811891</c:v>
                </c:pt>
                <c:pt idx="6">
                  <c:v>0.43117370560253937</c:v>
                </c:pt>
                <c:pt idx="7">
                  <c:v>0.43164675641908812</c:v>
                </c:pt>
                <c:pt idx="8">
                  <c:v>0.44910883246444466</c:v>
                </c:pt>
                <c:pt idx="9">
                  <c:v>0.47370483941937858</c:v>
                </c:pt>
                <c:pt idx="10">
                  <c:v>0.57526618742679869</c:v>
                </c:pt>
                <c:pt idx="11">
                  <c:v>0.53329128731367437</c:v>
                </c:pt>
                <c:pt idx="12">
                  <c:v>0.54016186037613234</c:v>
                </c:pt>
                <c:pt idx="13">
                  <c:v>0.32083357774286608</c:v>
                </c:pt>
                <c:pt idx="14">
                  <c:v>0.49931129953579673</c:v>
                </c:pt>
                <c:pt idx="15">
                  <c:v>0.46230680855071099</c:v>
                </c:pt>
                <c:pt idx="16">
                  <c:v>0.43935710603339317</c:v>
                </c:pt>
                <c:pt idx="17">
                  <c:v>0.41846705881685142</c:v>
                </c:pt>
                <c:pt idx="18">
                  <c:v>0.29661717407165206</c:v>
                </c:pt>
                <c:pt idx="19">
                  <c:v>0.4624220120655762</c:v>
                </c:pt>
                <c:pt idx="20">
                  <c:v>0.45132453315193177</c:v>
                </c:pt>
                <c:pt idx="21">
                  <c:v>0.44416250026220905</c:v>
                </c:pt>
                <c:pt idx="22">
                  <c:v>0.46308520379170504</c:v>
                </c:pt>
                <c:pt idx="23">
                  <c:v>0.47617517851883323</c:v>
                </c:pt>
                <c:pt idx="24">
                  <c:v>0.35267631665684224</c:v>
                </c:pt>
                <c:pt idx="25">
                  <c:v>0.46495362017433789</c:v>
                </c:pt>
                <c:pt idx="26">
                  <c:v>0.43498880512151572</c:v>
                </c:pt>
                <c:pt idx="27">
                  <c:v>0.46914727467508976</c:v>
                </c:pt>
              </c:numCache>
            </c:numRef>
          </c:yVal>
        </c:ser>
        <c:axId val="109687552"/>
        <c:axId val="109689472"/>
      </c:scatterChart>
      <c:valAx>
        <c:axId val="109687552"/>
        <c:scaling>
          <c:orientation val="minMax"/>
          <c:max val="1.8"/>
          <c:min val="0.1"/>
        </c:scaling>
        <c:axPos val="b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Dette publique brute 2014 en % </a:t>
                </a:r>
                <a:r>
                  <a:rPr lang="fr-FR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du PIB  (définition Traité de Maastricht, source Eurostat 2015</a:t>
                </a:r>
                <a:r>
                  <a:rPr lang="fr-FR" sz="1000" b="1" i="0" u="none" strike="noStrike" baseline="0">
                    <a:effectLst/>
                  </a:rPr>
                  <a:t>)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3.6490533022994792E-2"/>
              <c:y val="0.11287344869893165"/>
            </c:manualLayout>
          </c:layout>
        </c:title>
        <c:numFmt formatCode="0%" sourceLinked="0"/>
        <c:tickLblPos val="high"/>
        <c:spPr>
          <a:ln w="25400">
            <a:solidFill>
              <a:srgbClr val="FF0000"/>
            </a:solidFill>
          </a:ln>
        </c:spPr>
        <c:crossAx val="109689472"/>
        <c:crossesAt val="0.57530000000000003"/>
        <c:crossBetween val="midCat"/>
        <c:majorUnit val="0.2"/>
      </c:valAx>
      <c:valAx>
        <c:axId val="109689472"/>
        <c:scaling>
          <c:orientation val="minMax"/>
          <c:max val="0.61000000000000065"/>
          <c:min val="0.15000000000000024"/>
        </c:scaling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fr-FR"/>
                  <a:t>Taux de socialisation et d’imposition réel </a:t>
                </a:r>
              </a:p>
            </c:rich>
          </c:tx>
          <c:layout>
            <c:manualLayout>
              <c:xMode val="edge"/>
              <c:yMode val="edge"/>
              <c:x val="0.94926624737945497"/>
              <c:y val="0.60355534517459364"/>
            </c:manualLayout>
          </c:layout>
        </c:title>
        <c:numFmt formatCode="0%" sourceLinked="0"/>
        <c:majorTickMark val="none"/>
        <c:tickLblPos val="high"/>
        <c:spPr>
          <a:ln w="25400">
            <a:solidFill>
              <a:srgbClr val="FF0000"/>
            </a:solidFill>
          </a:ln>
        </c:spPr>
        <c:crossAx val="109687552"/>
        <c:crossesAt val="0.95000000000000062"/>
        <c:crossBetween val="midCat"/>
        <c:majorUnit val="0.1"/>
      </c:valAx>
      <c:spPr>
        <a:noFill/>
        <a:ln w="25400">
          <a:noFill/>
        </a:ln>
      </c:spPr>
    </c:plotArea>
    <c:plotVisOnly val="1"/>
    <c:dispBlanksAs val="gap"/>
  </c:chart>
  <c:printSettings>
    <c:headerFooter/>
    <c:pageMargins b="0.75000000000000144" l="0.70000000000000062" r="0.70000000000000062" t="0.75000000000000144" header="0.30000000000000032" footer="0.30000000000000032"/>
    <c:pageSetup paperSize="9" orientation="landscape" horizontalDpi="0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Positionnement taux de socialisation et IDH</a:t>
            </a:r>
            <a:br>
              <a:rPr lang="en-US" sz="1800" b="1" i="0" baseline="0"/>
            </a:br>
            <a:r>
              <a:rPr lang="en-US" sz="1800" b="1" i="0" baseline="0"/>
              <a:t>des pays de l'UE comparés à la France 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5.0147384585630221E-2"/>
          <c:y val="0.18447994818722668"/>
          <c:w val="0.85104409118671565"/>
          <c:h val="0.79766599311014064"/>
        </c:manualLayout>
      </c:layout>
      <c:scatterChart>
        <c:scatterStyle val="lineMarker"/>
        <c:ser>
          <c:idx val="0"/>
          <c:order val="0"/>
          <c:tx>
            <c:strRef>
              <c:f>IDH!$B$9</c:f>
              <c:strCache>
                <c:ptCount val="1"/>
                <c:pt idx="0">
                  <c:v>Danemark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5.2618154692816469E-3"/>
                  <c:y val="9.8051791310492672E-4"/>
                </c:manualLayout>
              </c:layout>
              <c:tx>
                <c:strRef>
                  <c:f>'Dette brute'!$B$3</c:f>
                  <c:strCache>
                    <c:ptCount val="1"/>
                    <c:pt idx="0">
                      <c:v>Allemagne</c:v>
                    </c:pt>
                  </c:strCache>
                </c:strRef>
              </c:tx>
              <c:showVal val="1"/>
            </c:dLbl>
            <c:dLbl>
              <c:idx val="1"/>
              <c:layout>
                <c:manualLayout>
                  <c:x val="-8.3857573818110528E-2"/>
                  <c:y val="4.3629299496947965E-3"/>
                </c:manualLayout>
              </c:layout>
              <c:tx>
                <c:strRef>
                  <c:f>'Dette brute'!$B$4</c:f>
                  <c:strCache>
                    <c:ptCount val="1"/>
                    <c:pt idx="0">
                      <c:v>Autriche</c:v>
                    </c:pt>
                  </c:strCache>
                </c:strRef>
              </c:tx>
              <c:showVal val="1"/>
            </c:dLbl>
            <c:dLbl>
              <c:idx val="2"/>
              <c:layout>
                <c:manualLayout>
                  <c:x val="0"/>
                  <c:y val="-4.3268163642920451E-3"/>
                </c:manualLayout>
              </c:layout>
              <c:tx>
                <c:strRef>
                  <c:f>'Dette brute'!$B$5</c:f>
                  <c:strCache>
                    <c:ptCount val="1"/>
                    <c:pt idx="0">
                      <c:v>Belgique</c:v>
                    </c:pt>
                  </c:strCache>
                </c:strRef>
              </c:tx>
              <c:showVal val="1"/>
            </c:dLbl>
            <c:dLbl>
              <c:idx val="3"/>
              <c:layout>
                <c:manualLayout>
                  <c:x val="-5.0310486504831498E-2"/>
                  <c:y val="3.0125203415732011E-2"/>
                </c:manualLayout>
              </c:layout>
              <c:tx>
                <c:strRef>
                  <c:f>'Dette brute'!$B$6</c:f>
                  <c:strCache>
                    <c:ptCount val="1"/>
                    <c:pt idx="0">
                      <c:v>Bulgarie</c:v>
                    </c:pt>
                  </c:strCache>
                </c:strRef>
              </c:tx>
              <c:showVal val="1"/>
            </c:dLbl>
            <c:dLbl>
              <c:idx val="4"/>
              <c:layout>
                <c:manualLayout>
                  <c:x val="-7.3616011707503357E-2"/>
                  <c:y val="7.4867550870329107E-3"/>
                </c:manualLayout>
              </c:layout>
              <c:tx>
                <c:strRef>
                  <c:f>'Dette brute'!$B$7</c:f>
                  <c:strCache>
                    <c:ptCount val="1"/>
                    <c:pt idx="0">
                      <c:v>Chypre</c:v>
                    </c:pt>
                  </c:strCache>
                </c:strRef>
              </c:tx>
              <c:showVal val="1"/>
            </c:dLbl>
            <c:dLbl>
              <c:idx val="5"/>
              <c:layout>
                <c:manualLayout>
                  <c:x val="0.3626070537495919"/>
                  <c:y val="6.4806510393643393E-2"/>
                </c:manualLayout>
              </c:layout>
              <c:tx>
                <c:strRef>
                  <c:f>'Dette brute'!$B$9</c:f>
                  <c:strCache>
                    <c:ptCount val="1"/>
                    <c:pt idx="0">
                      <c:v>Danemark</c:v>
                    </c:pt>
                  </c:strCache>
                </c:strRef>
              </c:tx>
              <c:showVal val="1"/>
              <c:showCatName val="1"/>
              <c:showSerName val="1"/>
            </c:dLbl>
            <c:dLbl>
              <c:idx val="6"/>
              <c:layout>
                <c:manualLayout>
                  <c:x val="-0.20786311981034888"/>
                  <c:y val="1.7631435990288203E-2"/>
                </c:manualLayout>
              </c:layout>
              <c:tx>
                <c:strRef>
                  <c:f>'Dette brute'!$B$10</c:f>
                  <c:strCache>
                    <c:ptCount val="1"/>
                    <c:pt idx="0">
                      <c:v>Espagne</c:v>
                    </c:pt>
                  </c:strCache>
                </c:strRef>
              </c:tx>
              <c:showVal val="1"/>
            </c:dLbl>
            <c:dLbl>
              <c:idx val="7"/>
              <c:layout>
                <c:manualLayout>
                  <c:x val="-0.13823296065818338"/>
                  <c:y val="-1.4702828630646125E-2"/>
                </c:manualLayout>
              </c:layout>
              <c:tx>
                <c:strRef>
                  <c:f>'Dette brute'!$B$11</c:f>
                  <c:strCache>
                    <c:ptCount val="1"/>
                    <c:pt idx="0">
                      <c:v>Estonie</c:v>
                    </c:pt>
                  </c:strCache>
                </c:strRef>
              </c:tx>
              <c:showVal val="1"/>
            </c:dLbl>
            <c:dLbl>
              <c:idx val="8"/>
              <c:layout>
                <c:manualLayout>
                  <c:x val="0.15614558282323404"/>
                  <c:y val="-6.0069668557349139E-2"/>
                </c:manualLayout>
              </c:layout>
              <c:tx>
                <c:strRef>
                  <c:f>'Dette brute'!$B$12</c:f>
                  <c:strCache>
                    <c:ptCount val="1"/>
                    <c:pt idx="0">
                      <c:v>Finlande</c:v>
                    </c:pt>
                  </c:strCache>
                </c:strRef>
              </c:tx>
              <c:showVal val="1"/>
            </c:dLbl>
            <c:dLbl>
              <c:idx val="9"/>
              <c:layout>
                <c:manualLayout>
                  <c:x val="1.7168519063557878E-2"/>
                  <c:y val="-0.16405822668327211"/>
                </c:manualLayout>
              </c:layout>
              <c:tx>
                <c:strRef>
                  <c:f>'Dette brute'!$B$13</c:f>
                  <c:strCache>
                    <c:ptCount val="1"/>
                    <c:pt idx="0">
                      <c:v>France</c:v>
                    </c:pt>
                  </c:strCache>
                </c:strRef>
              </c:tx>
              <c:showVal val="1"/>
            </c:dLbl>
            <c:dLbl>
              <c:idx val="10"/>
              <c:layout>
                <c:manualLayout>
                  <c:x val="-0.13139480071132495"/>
                  <c:y val="7.4374396013060173E-2"/>
                </c:manualLayout>
              </c:layout>
              <c:tx>
                <c:strRef>
                  <c:f>'Dette brute'!$B$14</c:f>
                  <c:strCache>
                    <c:ptCount val="1"/>
                    <c:pt idx="0">
                      <c:v>Grèce</c:v>
                    </c:pt>
                  </c:strCache>
                </c:strRef>
              </c:tx>
              <c:showVal val="1"/>
            </c:dLbl>
            <c:dLbl>
              <c:idx val="11"/>
              <c:layout>
                <c:manualLayout>
                  <c:x val="-0.22532385216694997"/>
                  <c:y val="-1.3086234642570072E-2"/>
                </c:manualLayout>
              </c:layout>
              <c:tx>
                <c:strRef>
                  <c:f>'Dette brute'!$B$15</c:f>
                  <c:strCache>
                    <c:ptCount val="1"/>
                    <c:pt idx="0">
                      <c:v>Hongrie</c:v>
                    </c:pt>
                  </c:strCache>
                </c:strRef>
              </c:tx>
              <c:showVal val="1"/>
            </c:dLbl>
            <c:dLbl>
              <c:idx val="12"/>
              <c:layout>
                <c:manualLayout>
                  <c:x val="0.34173725413834816"/>
                  <c:y val="0.38185432018134552"/>
                </c:manualLayout>
              </c:layout>
              <c:tx>
                <c:strRef>
                  <c:f>'Dette brute'!$B$16</c:f>
                  <c:strCache>
                    <c:ptCount val="1"/>
                    <c:pt idx="0">
                      <c:v>Irlande</c:v>
                    </c:pt>
                  </c:strCache>
                </c:strRef>
              </c:tx>
              <c:showVal val="1"/>
            </c:dLbl>
            <c:dLbl>
              <c:idx val="13"/>
              <c:layout>
                <c:manualLayout>
                  <c:x val="-0.13207000049800102"/>
                  <c:y val="-0.32634484351659782"/>
                </c:manualLayout>
              </c:layout>
              <c:tx>
                <c:strRef>
                  <c:f>'Dette brute'!$B$17</c:f>
                  <c:strCache>
                    <c:ptCount val="1"/>
                    <c:pt idx="0">
                      <c:v>Italie</c:v>
                    </c:pt>
                  </c:strCache>
                </c:strRef>
              </c:tx>
              <c:showVal val="1"/>
            </c:dLbl>
            <c:dLbl>
              <c:idx val="14"/>
              <c:layout>
                <c:manualLayout>
                  <c:x val="-0.32922543978891144"/>
                  <c:y val="4.2842295890529514E-2"/>
                </c:manualLayout>
              </c:layout>
              <c:tx>
                <c:strRef>
                  <c:f>'Dette brute'!$B$18</c:f>
                  <c:strCache>
                    <c:ptCount val="1"/>
                    <c:pt idx="0">
                      <c:v>Lettonie</c:v>
                    </c:pt>
                  </c:strCache>
                </c:strRef>
              </c:tx>
              <c:showVal val="1"/>
            </c:dLbl>
            <c:dLbl>
              <c:idx val="15"/>
              <c:layout>
                <c:manualLayout>
                  <c:x val="6.3409757605252776E-2"/>
                  <c:y val="6.5113646216667542E-2"/>
                </c:manualLayout>
              </c:layout>
              <c:tx>
                <c:strRef>
                  <c:f>'Dette brute'!$B$19</c:f>
                  <c:strCache>
                    <c:ptCount val="1"/>
                    <c:pt idx="0">
                      <c:v>Lituanie</c:v>
                    </c:pt>
                  </c:strCache>
                </c:strRef>
              </c:tx>
              <c:showVal val="1"/>
            </c:dLbl>
            <c:dLbl>
              <c:idx val="16"/>
              <c:layout>
                <c:manualLayout>
                  <c:x val="0.18031404628985293"/>
                  <c:y val="6.0069498210248366E-2"/>
                </c:manualLayout>
              </c:layout>
              <c:tx>
                <c:strRef>
                  <c:f>'Dette brute'!$B$20</c:f>
                  <c:strCache>
                    <c:ptCount val="1"/>
                    <c:pt idx="0">
                      <c:v>Luxembourg</c:v>
                    </c:pt>
                  </c:strCache>
                </c:strRef>
              </c:tx>
              <c:showVal val="1"/>
            </c:dLbl>
            <c:dLbl>
              <c:idx val="17"/>
              <c:layout>
                <c:manualLayout>
                  <c:x val="-0.24055240696537444"/>
                  <c:y val="0.19537074939266988"/>
                </c:manualLayout>
              </c:layout>
              <c:tx>
                <c:strRef>
                  <c:f>'Dette brute'!$B$21</c:f>
                  <c:strCache>
                    <c:ptCount val="1"/>
                    <c:pt idx="0">
                      <c:v>Malte</c:v>
                    </c:pt>
                  </c:strCache>
                </c:strRef>
              </c:tx>
              <c:showVal val="1"/>
            </c:dLbl>
            <c:dLbl>
              <c:idx val="18"/>
              <c:layout>
                <c:manualLayout>
                  <c:x val="0.35967767477266627"/>
                  <c:y val="-0.29845612718932302"/>
                </c:manualLayout>
              </c:layout>
              <c:tx>
                <c:strRef>
                  <c:f>'Dette brute'!$B$22</c:f>
                  <c:strCache>
                    <c:ptCount val="1"/>
                    <c:pt idx="0">
                      <c:v>Pays-Bas</c:v>
                    </c:pt>
                  </c:strCache>
                </c:strRef>
              </c:tx>
              <c:showVal val="1"/>
            </c:dLbl>
            <c:dLbl>
              <c:idx val="19"/>
              <c:layout>
                <c:manualLayout>
                  <c:x val="-0.34825144993390289"/>
                  <c:y val="4.0379076810700375E-3"/>
                </c:manualLayout>
              </c:layout>
              <c:tx>
                <c:strRef>
                  <c:f>'Dette brute'!$B$23</c:f>
                  <c:strCache>
                    <c:ptCount val="1"/>
                    <c:pt idx="0">
                      <c:v>Pologne</c:v>
                    </c:pt>
                  </c:strCache>
                </c:strRef>
              </c:tx>
              <c:showVal val="1"/>
            </c:dLbl>
            <c:dLbl>
              <c:idx val="20"/>
              <c:layout>
                <c:manualLayout>
                  <c:x val="-0.10444135221240237"/>
                  <c:y val="4.0887903601256964E-2"/>
                </c:manualLayout>
              </c:layout>
              <c:tx>
                <c:strRef>
                  <c:f>'Dette brute'!$B$24</c:f>
                  <c:strCache>
                    <c:ptCount val="1"/>
                    <c:pt idx="0">
                      <c:v>Portugal</c:v>
                    </c:pt>
                  </c:strCache>
                </c:strRef>
              </c:tx>
              <c:showVal val="1"/>
            </c:dLbl>
            <c:dLbl>
              <c:idx val="21"/>
              <c:layout>
                <c:manualLayout>
                  <c:x val="0.11642091151048979"/>
                  <c:y val="-5.6763231327785983E-2"/>
                </c:manualLayout>
              </c:layout>
              <c:tx>
                <c:strRef>
                  <c:f>'Dette brute'!$B$25</c:f>
                  <c:strCache>
                    <c:ptCount val="1"/>
                    <c:pt idx="0">
                      <c:v>Rép. Tchèque</c:v>
                    </c:pt>
                  </c:strCache>
                </c:strRef>
              </c:tx>
              <c:showVal val="1"/>
            </c:dLbl>
            <c:dLbl>
              <c:idx val="22"/>
              <c:layout>
                <c:manualLayout>
                  <c:x val="-0.41354096374526395"/>
                  <c:y val="-3.8706608973510512E-2"/>
                </c:manualLayout>
              </c:layout>
              <c:tx>
                <c:strRef>
                  <c:f>'Dette brute'!$B$26</c:f>
                  <c:strCache>
                    <c:ptCount val="1"/>
                    <c:pt idx="0">
                      <c:v>Roumanie</c:v>
                    </c:pt>
                  </c:strCache>
                </c:strRef>
              </c:tx>
              <c:showVal val="1"/>
            </c:dLbl>
            <c:dLbl>
              <c:idx val="23"/>
              <c:layout>
                <c:manualLayout>
                  <c:x val="0.44706012084297608"/>
                  <c:y val="0.19922825949382741"/>
                </c:manualLayout>
              </c:layout>
              <c:tx>
                <c:strRef>
                  <c:f>'Dette brute'!$B$27</c:f>
                  <c:strCache>
                    <c:ptCount val="1"/>
                    <c:pt idx="0">
                      <c:v>Royaume-Uni</c:v>
                    </c:pt>
                  </c:strCache>
                </c:strRef>
              </c:tx>
              <c:showVal val="1"/>
            </c:dLbl>
            <c:dLbl>
              <c:idx val="24"/>
              <c:layout>
                <c:manualLayout>
                  <c:x val="-0.27660069778110247"/>
                  <c:y val="-0.21763920381809224"/>
                </c:manualLayout>
              </c:layout>
              <c:tx>
                <c:strRef>
                  <c:f>'Dette brute'!$B$28</c:f>
                  <c:strCache>
                    <c:ptCount val="1"/>
                    <c:pt idx="0">
                      <c:v>Slovaquie</c:v>
                    </c:pt>
                  </c:strCache>
                </c:strRef>
              </c:tx>
              <c:showVal val="1"/>
            </c:dLbl>
            <c:dLbl>
              <c:idx val="25"/>
              <c:layout>
                <c:manualLayout>
                  <c:x val="0.16416590231855008"/>
                  <c:y val="3.6590897979632275E-2"/>
                </c:manualLayout>
              </c:layout>
              <c:tx>
                <c:strRef>
                  <c:f>'Dette brute'!$B$29</c:f>
                  <c:strCache>
                    <c:ptCount val="1"/>
                    <c:pt idx="0">
                      <c:v>Slovénie</c:v>
                    </c:pt>
                  </c:strCache>
                </c:strRef>
              </c:tx>
              <c:showVal val="1"/>
            </c:dLbl>
            <c:dLbl>
              <c:idx val="26"/>
              <c:layout>
                <c:manualLayout>
                  <c:x val="9.1532454515248718E-2"/>
                  <c:y val="-8.1558273954592767E-2"/>
                </c:manualLayout>
              </c:layout>
              <c:tx>
                <c:strRef>
                  <c:f>'Dette brute'!$B$30</c:f>
                  <c:strCache>
                    <c:ptCount val="1"/>
                    <c:pt idx="0">
                      <c:v>Suède</c:v>
                    </c:pt>
                  </c:strCache>
                </c:strRef>
              </c:tx>
              <c:showVal val="1"/>
            </c:dLbl>
            <c:dLbl>
              <c:idx val="27"/>
              <c:layout>
                <c:manualLayout>
                  <c:x val="-0.42792871365811341"/>
                  <c:y val="4.334039081372606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Croatie</a:t>
                    </a:r>
                  </a:p>
                </c:rich>
              </c:tx>
              <c:showVal val="1"/>
            </c:dLbl>
            <c:showVal val="1"/>
          </c:dLbls>
          <c:xVal>
            <c:numRef>
              <c:f>IDH!$D$3:$D$30</c:f>
              <c:numCache>
                <c:formatCode>0.00%</c:formatCode>
                <c:ptCount val="28"/>
                <c:pt idx="0">
                  <c:v>0.91143694200061365</c:v>
                </c:pt>
                <c:pt idx="1">
                  <c:v>0.88120983926334417</c:v>
                </c:pt>
                <c:pt idx="2">
                  <c:v>0.88078003806407823</c:v>
                </c:pt>
                <c:pt idx="3">
                  <c:v>0.77736192185179398</c:v>
                </c:pt>
                <c:pt idx="4">
                  <c:v>0.84501872737099815</c:v>
                </c:pt>
                <c:pt idx="5">
                  <c:v>0.81230986089144053</c:v>
                </c:pt>
                <c:pt idx="6">
                  <c:v>0.90046072528644794</c:v>
                </c:pt>
                <c:pt idx="7">
                  <c:v>0.86891078379600073</c:v>
                </c:pt>
                <c:pt idx="8">
                  <c:v>0.83990081080990309</c:v>
                </c:pt>
                <c:pt idx="9">
                  <c:v>0.87902428707875457</c:v>
                </c:pt>
                <c:pt idx="10">
                  <c:v>0.88432555200436158</c:v>
                </c:pt>
                <c:pt idx="11">
                  <c:v>0.85266437764185377</c:v>
                </c:pt>
                <c:pt idx="12">
                  <c:v>0.81805762605120858</c:v>
                </c:pt>
                <c:pt idx="13">
                  <c:v>0.89929911909276505</c:v>
                </c:pt>
                <c:pt idx="14">
                  <c:v>0.87180880694048613</c:v>
                </c:pt>
                <c:pt idx="15">
                  <c:v>0.81047968726015074</c:v>
                </c:pt>
                <c:pt idx="16">
                  <c:v>0.83428562561955144</c:v>
                </c:pt>
                <c:pt idx="17">
                  <c:v>0.88092072782021813</c:v>
                </c:pt>
                <c:pt idx="18">
                  <c:v>0.82890944285105383</c:v>
                </c:pt>
                <c:pt idx="19">
                  <c:v>0.91528279930240541</c:v>
                </c:pt>
                <c:pt idx="20">
                  <c:v>0.83421768308744881</c:v>
                </c:pt>
                <c:pt idx="21">
                  <c:v>0.82232943763075006</c:v>
                </c:pt>
                <c:pt idx="22">
                  <c:v>0.86134206390477175</c:v>
                </c:pt>
                <c:pt idx="23">
                  <c:v>0.78452751498691853</c:v>
                </c:pt>
                <c:pt idx="24">
                  <c:v>0.89172591100276555</c:v>
                </c:pt>
                <c:pt idx="25">
                  <c:v>0.8298772972454046</c:v>
                </c:pt>
                <c:pt idx="26">
                  <c:v>0.87429276293662539</c:v>
                </c:pt>
                <c:pt idx="27">
                  <c:v>0.89781820191583261</c:v>
                </c:pt>
              </c:numCache>
            </c:numRef>
          </c:xVal>
          <c:yVal>
            <c:numRef>
              <c:f>IDH!$C$3:$C$30</c:f>
              <c:numCache>
                <c:formatCode>0.00%</c:formatCode>
                <c:ptCount val="28"/>
                <c:pt idx="0">
                  <c:v>0.522695306205328</c:v>
                </c:pt>
                <c:pt idx="1">
                  <c:v>0.56422729606781374</c:v>
                </c:pt>
                <c:pt idx="2">
                  <c:v>0.59472781636262118</c:v>
                </c:pt>
                <c:pt idx="3">
                  <c:v>0.37566914338326174</c:v>
                </c:pt>
                <c:pt idx="4">
                  <c:v>0.24409553215708593</c:v>
                </c:pt>
                <c:pt idx="5">
                  <c:v>0.46045675058811891</c:v>
                </c:pt>
                <c:pt idx="6">
                  <c:v>0.43117370560253937</c:v>
                </c:pt>
                <c:pt idx="7">
                  <c:v>0.43164675641908812</c:v>
                </c:pt>
                <c:pt idx="8">
                  <c:v>0.44910883246444466</c:v>
                </c:pt>
                <c:pt idx="9">
                  <c:v>0.47370483941937858</c:v>
                </c:pt>
                <c:pt idx="10">
                  <c:v>0.57526618742679869</c:v>
                </c:pt>
                <c:pt idx="11">
                  <c:v>0.53329128731367437</c:v>
                </c:pt>
                <c:pt idx="12">
                  <c:v>0.54016186037613234</c:v>
                </c:pt>
                <c:pt idx="13">
                  <c:v>0.32083357774286608</c:v>
                </c:pt>
                <c:pt idx="14">
                  <c:v>0.49931129953579673</c:v>
                </c:pt>
                <c:pt idx="15">
                  <c:v>0.46230680855071099</c:v>
                </c:pt>
                <c:pt idx="16">
                  <c:v>0.43935710603339317</c:v>
                </c:pt>
                <c:pt idx="17">
                  <c:v>0.41846705881685142</c:v>
                </c:pt>
                <c:pt idx="18">
                  <c:v>0.29661717407165206</c:v>
                </c:pt>
                <c:pt idx="19">
                  <c:v>0.4624220120655762</c:v>
                </c:pt>
                <c:pt idx="20">
                  <c:v>0.45132453315193177</c:v>
                </c:pt>
                <c:pt idx="21">
                  <c:v>0.44416250026220905</c:v>
                </c:pt>
                <c:pt idx="22">
                  <c:v>0.46308520379170504</c:v>
                </c:pt>
                <c:pt idx="23">
                  <c:v>0.47617517851883323</c:v>
                </c:pt>
                <c:pt idx="24">
                  <c:v>0.35267631665684224</c:v>
                </c:pt>
                <c:pt idx="25">
                  <c:v>0.46495362017433789</c:v>
                </c:pt>
                <c:pt idx="26">
                  <c:v>0.43498880512151572</c:v>
                </c:pt>
                <c:pt idx="27">
                  <c:v>0.46914727467508976</c:v>
                </c:pt>
              </c:numCache>
            </c:numRef>
          </c:yVal>
        </c:ser>
        <c:axId val="109809024"/>
        <c:axId val="109839872"/>
      </c:scatterChart>
      <c:valAx>
        <c:axId val="109809024"/>
        <c:scaling>
          <c:orientation val="minMax"/>
          <c:max val="0.95000000000000062"/>
          <c:min val="0.75000000000000144"/>
        </c:scaling>
        <c:axPos val="b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fr-FR" sz="1000" b="1" i="0" baseline="0"/>
                  <a:t>Indice de développement humain (Nations Unies 2014)</a:t>
                </a:r>
              </a:p>
            </c:rich>
          </c:tx>
          <c:layout>
            <c:manualLayout>
              <c:xMode val="edge"/>
              <c:yMode val="edge"/>
              <c:x val="3.6490533022994792E-2"/>
              <c:y val="0.11287344869893165"/>
            </c:manualLayout>
          </c:layout>
        </c:title>
        <c:numFmt formatCode="0%" sourceLinked="0"/>
        <c:tickLblPos val="high"/>
        <c:spPr>
          <a:ln w="25400">
            <a:solidFill>
              <a:srgbClr val="FF0000"/>
            </a:solidFill>
          </a:ln>
        </c:spPr>
        <c:crossAx val="109839872"/>
        <c:crossesAt val="0.57530000000000003"/>
        <c:crossBetween val="midCat"/>
        <c:majorUnit val="0.05"/>
      </c:valAx>
      <c:valAx>
        <c:axId val="109839872"/>
        <c:scaling>
          <c:orientation val="minMax"/>
          <c:max val="0.61000000000000065"/>
          <c:min val="0.15000000000000024"/>
        </c:scaling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fr-FR"/>
                  <a:t>Taux de socialisation et d’imposition réel </a:t>
                </a:r>
              </a:p>
            </c:rich>
          </c:tx>
          <c:layout>
            <c:manualLayout>
              <c:xMode val="edge"/>
              <c:yMode val="edge"/>
              <c:x val="0.94926624737945497"/>
              <c:y val="0.60355534517459364"/>
            </c:manualLayout>
          </c:layout>
        </c:title>
        <c:numFmt formatCode="0%" sourceLinked="0"/>
        <c:majorTickMark val="none"/>
        <c:tickLblPos val="high"/>
        <c:spPr>
          <a:ln w="25400">
            <a:solidFill>
              <a:srgbClr val="FF0000"/>
            </a:solidFill>
          </a:ln>
        </c:spPr>
        <c:crossAx val="109809024"/>
        <c:crossesAt val="0.88429999999999997"/>
        <c:crossBetween val="midCat"/>
        <c:majorUnit val="0.1"/>
      </c:valAx>
      <c:spPr>
        <a:noFill/>
        <a:ln w="25400">
          <a:noFill/>
        </a:ln>
      </c:spPr>
    </c:plotArea>
    <c:plotVisOnly val="1"/>
    <c:dispBlanksAs val="gap"/>
  </c:chart>
  <c:printSettings>
    <c:headerFooter/>
    <c:pageMargins b="0.75000000000000167" l="0.70000000000000062" r="0.70000000000000062" t="0.75000000000000167" header="0.30000000000000032" footer="0.30000000000000032"/>
    <c:pageSetup paperSize="9" orientation="landscape" horizontalDpi="0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Positionnement taux de</a:t>
            </a:r>
            <a:r>
              <a:rPr lang="en-US" baseline="0"/>
              <a:t> socialisation</a:t>
            </a:r>
            <a:br>
              <a:rPr lang="en-US" baseline="0"/>
            </a:br>
            <a:r>
              <a:rPr lang="en-US" baseline="0"/>
              <a:t>et  indicateur Better Life OCDE </a:t>
            </a:r>
            <a:endParaRPr lang="en-US"/>
          </a:p>
        </c:rich>
      </c:tx>
      <c:layout/>
    </c:title>
    <c:plotArea>
      <c:layout>
        <c:manualLayout>
          <c:layoutTarget val="inner"/>
          <c:xMode val="edge"/>
          <c:yMode val="edge"/>
          <c:x val="4.5127813637994077E-2"/>
          <c:y val="0.2108368258435801"/>
          <c:w val="0.85104409118671565"/>
          <c:h val="0.76949463981270461"/>
        </c:manualLayout>
      </c:layout>
      <c:scatterChart>
        <c:scatterStyle val="lineMarker"/>
        <c:ser>
          <c:idx val="0"/>
          <c:order val="0"/>
          <c:tx>
            <c:strRef>
              <c:f>BetterLife!$B$9</c:f>
              <c:strCache>
                <c:ptCount val="1"/>
                <c:pt idx="0">
                  <c:v>Danemark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1.6715306463848101E-3"/>
                  <c:y val="-1.2738831356048601E-4"/>
                </c:manualLayout>
              </c:layout>
              <c:tx>
                <c:strRef>
                  <c:f>BetterLife!$B$3</c:f>
                  <c:strCache>
                    <c:ptCount val="1"/>
                    <c:pt idx="0">
                      <c:v>Allemagne</c:v>
                    </c:pt>
                  </c:strCache>
                </c:strRef>
              </c:tx>
              <c:showVal val="1"/>
            </c:dLbl>
            <c:dLbl>
              <c:idx val="1"/>
              <c:layout>
                <c:manualLayout>
                  <c:x val="-1.6770957900350803E-3"/>
                  <c:y val="2.1346235272306792E-3"/>
                </c:manualLayout>
              </c:layout>
              <c:tx>
                <c:strRef>
                  <c:f>BetterLife!$B$4</c:f>
                  <c:strCache>
                    <c:ptCount val="1"/>
                    <c:pt idx="0">
                      <c:v>Autriche</c:v>
                    </c:pt>
                  </c:strCache>
                </c:strRef>
              </c:tx>
              <c:showVal val="1"/>
            </c:dLbl>
            <c:dLbl>
              <c:idx val="2"/>
              <c:layout>
                <c:manualLayout>
                  <c:x val="-1.6770957900350803E-3"/>
                  <c:y val="-2.1346235272306402E-3"/>
                </c:manualLayout>
              </c:layout>
              <c:tx>
                <c:strRef>
                  <c:f>BetterLife!$B$5</c:f>
                  <c:strCache>
                    <c:ptCount val="1"/>
                    <c:pt idx="0">
                      <c:v>Belgique</c:v>
                    </c:pt>
                  </c:strCache>
                </c:strRef>
              </c:tx>
              <c:showVal val="1"/>
            </c:dLbl>
            <c:dLbl>
              <c:idx val="3"/>
              <c:tx>
                <c:strRef>
                  <c:f>BetterLife!$B$6</c:f>
                  <c:strCache>
                    <c:ptCount val="1"/>
                    <c:pt idx="0">
                      <c:v>Bulgarie</c:v>
                    </c:pt>
                  </c:strCache>
                </c:strRef>
              </c:tx>
              <c:showVal val="1"/>
            </c:dLbl>
            <c:dLbl>
              <c:idx val="4"/>
              <c:layout>
                <c:manualLayout>
                  <c:x val="-3.7468487030381818E-5"/>
                  <c:y val="3.5370031695287087E-3"/>
                </c:manualLayout>
              </c:layout>
              <c:tx>
                <c:strRef>
                  <c:f>BetterLife!$B$7</c:f>
                  <c:strCache>
                    <c:ptCount val="1"/>
                    <c:pt idx="0">
                      <c:v>Chypre</c:v>
                    </c:pt>
                  </c:strCache>
                </c:strRef>
              </c:tx>
              <c:showVal val="1"/>
            </c:dLbl>
            <c:dLbl>
              <c:idx val="5"/>
              <c:layout>
                <c:manualLayout>
                  <c:x val="-0.33710691823899464"/>
                  <c:y val="3.7562536172449007E-2"/>
                </c:manualLayout>
              </c:layout>
              <c:tx>
                <c:strRef>
                  <c:f>BetterLife!$B$9</c:f>
                  <c:strCache>
                    <c:ptCount val="1"/>
                    <c:pt idx="0">
                      <c:v>Danemark</c:v>
                    </c:pt>
                  </c:strCache>
                </c:strRef>
              </c:tx>
              <c:showVal val="1"/>
              <c:showCatName val="1"/>
              <c:showSerName val="1"/>
            </c:dLbl>
            <c:dLbl>
              <c:idx val="6"/>
              <c:layout>
                <c:manualLayout>
                  <c:x val="-0.389092366510293"/>
                  <c:y val="-2.8456816258084359E-2"/>
                </c:manualLayout>
              </c:layout>
              <c:tx>
                <c:strRef>
                  <c:f>BetterLife!$B$10</c:f>
                  <c:strCache>
                    <c:ptCount val="1"/>
                    <c:pt idx="0">
                      <c:v>Espagne</c:v>
                    </c:pt>
                  </c:strCache>
                </c:strRef>
              </c:tx>
              <c:showVal val="1"/>
            </c:dLbl>
            <c:dLbl>
              <c:idx val="7"/>
              <c:layout>
                <c:manualLayout>
                  <c:x val="-0.21484343288743649"/>
                  <c:y val="-1.2606511261072314E-2"/>
                </c:manualLayout>
              </c:layout>
              <c:tx>
                <c:strRef>
                  <c:f>BetterLife!$B$11</c:f>
                  <c:strCache>
                    <c:ptCount val="1"/>
                    <c:pt idx="0">
                      <c:v>Estonie</c:v>
                    </c:pt>
                  </c:strCache>
                </c:strRef>
              </c:tx>
              <c:showVal val="1"/>
            </c:dLbl>
            <c:dLbl>
              <c:idx val="8"/>
              <c:layout>
                <c:manualLayout>
                  <c:x val="0.38496723043654185"/>
                  <c:y val="-3.6576988813745236E-2"/>
                </c:manualLayout>
              </c:layout>
              <c:tx>
                <c:rich>
                  <a:bodyPr/>
                  <a:lstStyle/>
                  <a:p>
                    <a:r>
                      <a:rPr lang="fr-FR"/>
                      <a:t>Pays-Bas</a:t>
                    </a:r>
                  </a:p>
                </c:rich>
              </c:tx>
              <c:showVal val="1"/>
            </c:dLbl>
            <c:dLbl>
              <c:idx val="9"/>
              <c:layout>
                <c:manualLayout>
                  <c:x val="-0.23461217622757219"/>
                  <c:y val="-0.22962004509469919"/>
                </c:manualLayout>
              </c:layout>
              <c:tx>
                <c:strRef>
                  <c:f>BetterLife!$B$13</c:f>
                  <c:strCache>
                    <c:ptCount val="1"/>
                    <c:pt idx="0">
                      <c:v>France</c:v>
                    </c:pt>
                  </c:strCache>
                </c:strRef>
              </c:tx>
              <c:showVal val="1"/>
            </c:dLbl>
            <c:dLbl>
              <c:idx val="10"/>
              <c:layout>
                <c:manualLayout>
                  <c:x val="-0.48171034556819853"/>
                  <c:y val="6.3823962852228744E-2"/>
                </c:manualLayout>
              </c:layout>
              <c:tx>
                <c:strRef>
                  <c:f>BetterLife!$B$14</c:f>
                  <c:strCache>
                    <c:ptCount val="1"/>
                    <c:pt idx="0">
                      <c:v>Grèce</c:v>
                    </c:pt>
                  </c:strCache>
                </c:strRef>
              </c:tx>
              <c:showVal val="1"/>
            </c:dLbl>
            <c:dLbl>
              <c:idx val="11"/>
              <c:layout>
                <c:manualLayout>
                  <c:x val="0.11888449792832498"/>
                  <c:y val="-1.6397638869118141E-2"/>
                </c:manualLayout>
              </c:layout>
              <c:tx>
                <c:strRef>
                  <c:f>BetterLife!$B$15</c:f>
                  <c:strCache>
                    <c:ptCount val="1"/>
                    <c:pt idx="0">
                      <c:v>Hongrie</c:v>
                    </c:pt>
                  </c:strCache>
                </c:strRef>
              </c:tx>
              <c:showVal val="1"/>
            </c:dLbl>
            <c:dLbl>
              <c:idx val="12"/>
              <c:layout>
                <c:manualLayout>
                  <c:x val="0.43014314031688644"/>
                  <c:y val="0.45048548428624963"/>
                </c:manualLayout>
              </c:layout>
              <c:tx>
                <c:strRef>
                  <c:f>BetterLife!$B$16</c:f>
                  <c:strCache>
                    <c:ptCount val="1"/>
                    <c:pt idx="0">
                      <c:v>Irlande</c:v>
                    </c:pt>
                  </c:strCache>
                </c:strRef>
              </c:tx>
              <c:showVal val="1"/>
            </c:dLbl>
            <c:dLbl>
              <c:idx val="13"/>
              <c:layout>
                <c:manualLayout>
                  <c:x val="-0.33569341521302931"/>
                  <c:y val="-0.38569942248538974"/>
                </c:manualLayout>
              </c:layout>
              <c:tx>
                <c:strRef>
                  <c:f>BetterLife!$B$17</c:f>
                  <c:strCache>
                    <c:ptCount val="1"/>
                    <c:pt idx="0">
                      <c:v>Italie</c:v>
                    </c:pt>
                  </c:strCache>
                </c:strRef>
              </c:tx>
              <c:showVal val="1"/>
            </c:dLbl>
            <c:dLbl>
              <c:idx val="14"/>
              <c:delete val="1"/>
            </c:dLbl>
            <c:dLbl>
              <c:idx val="15"/>
              <c:layout>
                <c:manualLayout>
                  <c:x val="6.5411645467892826E-2"/>
                  <c:y val="2.3468174449984197E-2"/>
                </c:manualLayout>
              </c:layout>
              <c:tx>
                <c:strRef>
                  <c:f>BetterLife!$B$19</c:f>
                  <c:strCache>
                    <c:ptCount val="1"/>
                    <c:pt idx="0">
                      <c:v>Lituanie</c:v>
                    </c:pt>
                  </c:strCache>
                </c:strRef>
              </c:tx>
              <c:showVal val="1"/>
            </c:dLbl>
            <c:dLbl>
              <c:idx val="16"/>
              <c:layout>
                <c:manualLayout>
                  <c:x val="-0.28176100628930817"/>
                  <c:y val="9.42862621033458E-2"/>
                </c:manualLayout>
              </c:layout>
              <c:tx>
                <c:strRef>
                  <c:f>BetterLife!$B$20</c:f>
                  <c:strCache>
                    <c:ptCount val="1"/>
                    <c:pt idx="0">
                      <c:v>Luxembourg</c:v>
                    </c:pt>
                  </c:strCache>
                </c:strRef>
              </c:tx>
              <c:showVal val="1"/>
            </c:dLbl>
            <c:dLbl>
              <c:idx val="17"/>
              <c:layout>
                <c:manualLayout>
                  <c:x val="-0.38494025539357046"/>
                  <c:y val="-6.957613726604376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Pologne</a:t>
                    </a:r>
                  </a:p>
                </c:rich>
              </c:tx>
              <c:showVal val="1"/>
            </c:dLbl>
            <c:dLbl>
              <c:idx val="18"/>
              <c:layout>
                <c:manualLayout>
                  <c:x val="-8.0547124050404026E-2"/>
                  <c:y val="-0.25006054883729012"/>
                </c:manualLayout>
              </c:layout>
              <c:tx>
                <c:strRef>
                  <c:f>BetterLife!$B$22</c:f>
                  <c:strCache>
                    <c:ptCount val="1"/>
                    <c:pt idx="0">
                      <c:v>Pays-Bas</c:v>
                    </c:pt>
                  </c:strCache>
                </c:strRef>
              </c:tx>
              <c:showVal val="1"/>
            </c:dLbl>
            <c:dLbl>
              <c:idx val="19"/>
              <c:layout>
                <c:manualLayout>
                  <c:x val="-9.0873166799730773E-2"/>
                  <c:y val="0.2185488082958424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Royaume-Uni</a:t>
                    </a:r>
                  </a:p>
                </c:rich>
              </c:tx>
              <c:showVal val="1"/>
            </c:dLbl>
            <c:dLbl>
              <c:idx val="20"/>
              <c:layout>
                <c:manualLayout>
                  <c:x val="-0.19846434020770795"/>
                  <c:y val="3.2776769753178794E-2"/>
                </c:manualLayout>
              </c:layout>
              <c:tx>
                <c:strRef>
                  <c:f>BetterLife!$B$24</c:f>
                  <c:strCache>
                    <c:ptCount val="1"/>
                    <c:pt idx="0">
                      <c:v>Portugal</c:v>
                    </c:pt>
                  </c:strCache>
                </c:strRef>
              </c:tx>
              <c:showVal val="1"/>
            </c:dLbl>
            <c:dLbl>
              <c:idx val="21"/>
              <c:layout>
                <c:manualLayout>
                  <c:x val="0.17344287842885076"/>
                  <c:y val="-6.3635563107852386E-2"/>
                </c:manualLayout>
              </c:layout>
              <c:tx>
                <c:strRef>
                  <c:f>BetterLife!$B$25</c:f>
                  <c:strCache>
                    <c:ptCount val="1"/>
                    <c:pt idx="0">
                      <c:v>Rép. Tchèque</c:v>
                    </c:pt>
                  </c:strCache>
                </c:strRef>
              </c:tx>
              <c:showVal val="1"/>
            </c:dLbl>
            <c:dLbl>
              <c:idx val="22"/>
              <c:layout>
                <c:manualLayout>
                  <c:x val="-4.3727823094855567E-2"/>
                  <c:y val="8.775503757944774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Slovénie</a:t>
                    </a:r>
                  </a:p>
                </c:rich>
              </c:tx>
              <c:showVal val="1"/>
            </c:dLbl>
            <c:dLbl>
              <c:idx val="23"/>
              <c:layout>
                <c:manualLayout>
                  <c:x val="0.17106914815854884"/>
                  <c:y val="0.21746977846422638"/>
                </c:manualLayout>
              </c:layout>
              <c:tx>
                <c:strRef>
                  <c:f>BetterLife!$B$27</c:f>
                  <c:strCache>
                    <c:ptCount val="1"/>
                    <c:pt idx="0">
                      <c:v>Royaume-Uni</c:v>
                    </c:pt>
                  </c:strCache>
                </c:strRef>
              </c:tx>
              <c:showVal val="1"/>
            </c:dLbl>
            <c:dLbl>
              <c:idx val="24"/>
              <c:layout>
                <c:manualLayout>
                  <c:x val="-0.40588733508948216"/>
                  <c:y val="-0.25743333504557475"/>
                </c:manualLayout>
              </c:layout>
              <c:tx>
                <c:strRef>
                  <c:f>BetterLife!$B$28</c:f>
                  <c:strCache>
                    <c:ptCount val="1"/>
                    <c:pt idx="0">
                      <c:v>Slovaquie</c:v>
                    </c:pt>
                  </c:strCache>
                </c:strRef>
              </c:tx>
              <c:showVal val="1"/>
            </c:dLbl>
            <c:dLbl>
              <c:idx val="25"/>
              <c:layout>
                <c:manualLayout>
                  <c:x val="0.28697623191889188"/>
                  <c:y val="0.1113870017895581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Luxembourg</a:t>
                    </a:r>
                  </a:p>
                </c:rich>
              </c:tx>
              <c:showVal val="1"/>
            </c:dLbl>
            <c:dLbl>
              <c:idx val="26"/>
              <c:layout>
                <c:manualLayout>
                  <c:x val="0.33215891752093046"/>
                  <c:y val="2.246072718791769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Danemark</a:t>
                    </a:r>
                  </a:p>
                </c:rich>
              </c:tx>
              <c:showVal val="1"/>
            </c:dLbl>
            <c:dLbl>
              <c:idx val="27"/>
              <c:layout>
                <c:manualLayout>
                  <c:x val="-5.8686162336565297E-2"/>
                  <c:y val="-1.652270680884214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Suède</a:t>
                    </a:r>
                  </a:p>
                </c:rich>
              </c:tx>
              <c:showVal val="1"/>
            </c:dLbl>
            <c:showVal val="1"/>
          </c:dLbls>
          <c:xVal>
            <c:numRef>
              <c:f>BetterLife!$D$3:$D$30</c:f>
              <c:numCache>
                <c:formatCode>0.00</c:formatCode>
                <c:ptCount val="28"/>
                <c:pt idx="0">
                  <c:v>7.3545454545454554</c:v>
                </c:pt>
                <c:pt idx="1">
                  <c:v>6.9</c:v>
                </c:pt>
                <c:pt idx="2">
                  <c:v>7.3181818181818183</c:v>
                </c:pt>
                <c:pt idx="6">
                  <c:v>7.8727272727272721</c:v>
                </c:pt>
                <c:pt idx="7">
                  <c:v>6.1818181818181817</c:v>
                </c:pt>
                <c:pt idx="8">
                  <c:v>5.2545454545454531</c:v>
                </c:pt>
                <c:pt idx="9">
                  <c:v>7.5363636363636353</c:v>
                </c:pt>
                <c:pt idx="10">
                  <c:v>6.4454545454545444</c:v>
                </c:pt>
                <c:pt idx="11">
                  <c:v>4.4818181818181824</c:v>
                </c:pt>
                <c:pt idx="12">
                  <c:v>5.0000000000000009</c:v>
                </c:pt>
                <c:pt idx="13">
                  <c:v>7.3545454545454554</c:v>
                </c:pt>
                <c:pt idx="14">
                  <c:v>5.8090909090909095</c:v>
                </c:pt>
                <c:pt idx="17">
                  <c:v>7.2727272727272725</c:v>
                </c:pt>
                <c:pt idx="19">
                  <c:v>7.4545454545454541</c:v>
                </c:pt>
                <c:pt idx="20">
                  <c:v>5.48</c:v>
                </c:pt>
                <c:pt idx="21">
                  <c:v>4.963636363636363</c:v>
                </c:pt>
                <c:pt idx="22">
                  <c:v>5.8363636363636351</c:v>
                </c:pt>
                <c:pt idx="24">
                  <c:v>7.1</c:v>
                </c:pt>
                <c:pt idx="25">
                  <c:v>5.4909090909090912</c:v>
                </c:pt>
                <c:pt idx="26">
                  <c:v>5.9272727272727259</c:v>
                </c:pt>
                <c:pt idx="27">
                  <c:v>7.963636363636363</c:v>
                </c:pt>
              </c:numCache>
            </c:numRef>
          </c:xVal>
          <c:yVal>
            <c:numRef>
              <c:f>BetterLife!$C$3:$C$30</c:f>
              <c:numCache>
                <c:formatCode>0.00%</c:formatCode>
                <c:ptCount val="28"/>
                <c:pt idx="0">
                  <c:v>0.522695306205328</c:v>
                </c:pt>
                <c:pt idx="1">
                  <c:v>0.56422729606781374</c:v>
                </c:pt>
                <c:pt idx="2">
                  <c:v>0.59472781636262118</c:v>
                </c:pt>
                <c:pt idx="3">
                  <c:v>0.37566914338326174</c:v>
                </c:pt>
                <c:pt idx="4">
                  <c:v>0.24409553215708593</c:v>
                </c:pt>
                <c:pt idx="5">
                  <c:v>0.46045675058811891</c:v>
                </c:pt>
                <c:pt idx="6">
                  <c:v>0.43117370560253937</c:v>
                </c:pt>
                <c:pt idx="7">
                  <c:v>0.43164675641908812</c:v>
                </c:pt>
                <c:pt idx="8">
                  <c:v>0.44910883246444466</c:v>
                </c:pt>
                <c:pt idx="9">
                  <c:v>0.47370483941937858</c:v>
                </c:pt>
                <c:pt idx="10">
                  <c:v>0.57526618742679869</c:v>
                </c:pt>
                <c:pt idx="11">
                  <c:v>0.53329128731367437</c:v>
                </c:pt>
                <c:pt idx="12">
                  <c:v>0.54016186037613234</c:v>
                </c:pt>
                <c:pt idx="13">
                  <c:v>0.32083357774286608</c:v>
                </c:pt>
                <c:pt idx="14">
                  <c:v>0.49931129953579673</c:v>
                </c:pt>
                <c:pt idx="15">
                  <c:v>0.46230680855071099</c:v>
                </c:pt>
                <c:pt idx="16">
                  <c:v>0.43935710603339317</c:v>
                </c:pt>
                <c:pt idx="17">
                  <c:v>0.41846705881685142</c:v>
                </c:pt>
                <c:pt idx="18">
                  <c:v>0.29661717407165206</c:v>
                </c:pt>
                <c:pt idx="19">
                  <c:v>0.4624220120655762</c:v>
                </c:pt>
                <c:pt idx="20">
                  <c:v>0.45132453315193177</c:v>
                </c:pt>
                <c:pt idx="21">
                  <c:v>0.44416250026220905</c:v>
                </c:pt>
                <c:pt idx="22">
                  <c:v>0.46308520379170504</c:v>
                </c:pt>
                <c:pt idx="23">
                  <c:v>0.47617517851883323</c:v>
                </c:pt>
                <c:pt idx="24">
                  <c:v>0.35267631665684224</c:v>
                </c:pt>
                <c:pt idx="25">
                  <c:v>0.46495362017433789</c:v>
                </c:pt>
                <c:pt idx="26">
                  <c:v>0.43498880512151572</c:v>
                </c:pt>
                <c:pt idx="27">
                  <c:v>0.46914727467508976</c:v>
                </c:pt>
              </c:numCache>
            </c:numRef>
          </c:yVal>
        </c:ser>
        <c:axId val="109881600"/>
        <c:axId val="109977984"/>
      </c:scatterChart>
      <c:valAx>
        <c:axId val="109881600"/>
        <c:scaling>
          <c:orientation val="minMax"/>
          <c:max val="8"/>
          <c:min val="4"/>
        </c:scaling>
        <c:axPos val="b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Better Life 2015 </a:t>
                </a:r>
                <a:r>
                  <a:rPr lang="fr-FR" baseline="0"/>
                  <a:t>(Source OCDE, moyenne des différents critères notés de 0 à 10) 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4.4921442034722515E-2"/>
              <c:y val="0.13342756275336409"/>
            </c:manualLayout>
          </c:layout>
        </c:title>
        <c:numFmt formatCode="#,##0" sourceLinked="0"/>
        <c:tickLblPos val="high"/>
        <c:spPr>
          <a:ln w="25400">
            <a:solidFill>
              <a:srgbClr val="FF0000"/>
            </a:solidFill>
          </a:ln>
        </c:spPr>
        <c:crossAx val="109977984"/>
        <c:crossesAt val="0.57530000000000003"/>
        <c:crossBetween val="midCat"/>
        <c:majorUnit val="1"/>
      </c:valAx>
      <c:valAx>
        <c:axId val="109977984"/>
        <c:scaling>
          <c:orientation val="minMax"/>
          <c:max val="0.61000000000000065"/>
          <c:min val="0.25"/>
        </c:scaling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fr-FR"/>
                  <a:t>Taux de socialisation et d’imposition réel </a:t>
                </a:r>
              </a:p>
            </c:rich>
          </c:tx>
          <c:layout>
            <c:manualLayout>
              <c:xMode val="edge"/>
              <c:yMode val="edge"/>
              <c:x val="0.94926624737945497"/>
              <c:y val="0.60355534517459364"/>
            </c:manualLayout>
          </c:layout>
        </c:title>
        <c:numFmt formatCode="0%" sourceLinked="0"/>
        <c:majorTickMark val="none"/>
        <c:tickLblPos val="high"/>
        <c:spPr>
          <a:ln w="25400">
            <a:solidFill>
              <a:srgbClr val="FF0000"/>
            </a:solidFill>
          </a:ln>
        </c:spPr>
        <c:crossAx val="109881600"/>
        <c:crossesAt val="6.45"/>
        <c:crossBetween val="midCat"/>
        <c:majorUnit val="0.1"/>
      </c:valAx>
      <c:spPr>
        <a:noFill/>
        <a:ln w="25400">
          <a:noFill/>
        </a:ln>
      </c:spPr>
    </c:plotArea>
    <c:plotVisOnly val="1"/>
    <c:dispBlanksAs val="gap"/>
  </c:chart>
  <c:printSettings>
    <c:headerFooter/>
    <c:pageMargins b="0.75000000000000211" l="0.70000000000000062" r="0.70000000000000062" t="0.75000000000000211" header="0.30000000000000032" footer="0.30000000000000032"/>
    <c:pageSetup paperSize="9" orientation="landscape" horizontalDpi="0" verticalDpi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200"/>
              <a:t>Ventilation des charges et impôts sur le salarié moyen français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9533005249343841"/>
          <c:y val="0.26781545559287145"/>
          <c:w val="0.6260067804024495"/>
          <c:h val="0.70206385116978265"/>
        </c:manualLayout>
      </c:layout>
      <c:pie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-0.1977916666666667"/>
                  <c:y val="-6.2222646312617154E-2"/>
                </c:manualLayout>
              </c:layout>
              <c:showVal val="1"/>
              <c:showCatName val="1"/>
              <c:showPercent val="1"/>
              <c:separator>
</c:separator>
            </c:dLbl>
            <c:dLbl>
              <c:idx val="2"/>
              <c:layout>
                <c:manualLayout>
                  <c:x val="-0.15140835520559975"/>
                  <c:y val="0.13070893877620163"/>
                </c:manualLayout>
              </c:layout>
              <c:showVal val="1"/>
              <c:showCatName val="1"/>
              <c:showPercent val="1"/>
              <c:separator>
</c:separator>
            </c:dLbl>
            <c:dLbl>
              <c:idx val="3"/>
              <c:layout>
                <c:manualLayout>
                  <c:x val="-0.20718285214348209"/>
                  <c:y val="3.1293210511740187E-2"/>
                </c:manualLayout>
              </c:layout>
              <c:showVal val="1"/>
              <c:showCatName val="1"/>
              <c:showPercent val="1"/>
              <c:separator>
</c:separator>
            </c:dLbl>
            <c:txPr>
              <a:bodyPr/>
              <a:lstStyle/>
              <a:p>
                <a:pPr>
                  <a:defRPr sz="900" b="1"/>
                </a:pPr>
                <a:endParaRPr lang="fr-FR"/>
              </a:p>
            </c:txPr>
            <c:showVal val="1"/>
            <c:showCatName val="1"/>
            <c:showPercent val="1"/>
            <c:separator>
</c:separator>
            <c:showLeaderLines val="1"/>
          </c:dLbls>
          <c:cat>
            <c:strRef>
              <c:f>'Graph France'!$C$3:$F$3</c:f>
              <c:strCache>
                <c:ptCount val="4"/>
                <c:pt idx="0">
                  <c:v>Charges sociales "patronales"</c:v>
                </c:pt>
                <c:pt idx="1">
                  <c:v>Charges sociales "salariales"</c:v>
                </c:pt>
                <c:pt idx="2">
                  <c:v>Impôt sur le revenu</c:v>
                </c:pt>
                <c:pt idx="3">
                  <c:v>TVA estimée</c:v>
                </c:pt>
              </c:strCache>
            </c:strRef>
          </c:cat>
          <c:val>
            <c:numRef>
              <c:f>'Graph France'!$C$4:$F$4</c:f>
              <c:numCache>
                <c:formatCode>_-* #,##0\ "€"_-;\-* #,##0\ "€"_-;_-* "-"??\ "€"_-;_-@_-</c:formatCode>
                <c:ptCount val="4"/>
                <c:pt idx="0">
                  <c:v>18825</c:v>
                </c:pt>
                <c:pt idx="1">
                  <c:v>9230</c:v>
                </c:pt>
                <c:pt idx="2">
                  <c:v>2400</c:v>
                </c:pt>
                <c:pt idx="3">
                  <c:v>1647.7526000000003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  <c:dispBlanksAs val="zero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152399</xdr:colOff>
      <xdr:row>17</xdr:row>
      <xdr:rowOff>85725</xdr:rowOff>
    </xdr:from>
    <xdr:to>
      <xdr:col>14</xdr:col>
      <xdr:colOff>428624</xdr:colOff>
      <xdr:row>34</xdr:row>
      <xdr:rowOff>0</xdr:rowOff>
    </xdr:to>
    <xdr:graphicFrame macro="">
      <xdr:nvGraphicFramePr>
        <xdr:cNvPr id="31745" name="Graphique 5" descr="Taux de pression fiscale et sociale sur le salarié moyen de l'UE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266700</xdr:colOff>
      <xdr:row>34</xdr:row>
      <xdr:rowOff>0</xdr:rowOff>
    </xdr:from>
    <xdr:to>
      <xdr:col>8</xdr:col>
      <xdr:colOff>704850</xdr:colOff>
      <xdr:row>39</xdr:row>
      <xdr:rowOff>123825</xdr:rowOff>
    </xdr:to>
    <xdr:pic>
      <xdr:nvPicPr>
        <xdr:cNvPr id="31747" name="Picture 2" descr="logo_IEM_RV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48300" y="6467475"/>
          <a:ext cx="10763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17</xdr:row>
      <xdr:rowOff>85725</xdr:rowOff>
    </xdr:from>
    <xdr:to>
      <xdr:col>7</xdr:col>
      <xdr:colOff>638175</xdr:colOff>
      <xdr:row>34</xdr:row>
      <xdr:rowOff>0</xdr:rowOff>
    </xdr:to>
    <xdr:graphicFrame macro="">
      <xdr:nvGraphicFramePr>
        <xdr:cNvPr id="4" name="Graphique 5" descr="Taux de pression fiscale et sociale sur le salarié moyen de l'UE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161925</xdr:colOff>
      <xdr:row>0</xdr:row>
      <xdr:rowOff>118451</xdr:rowOff>
    </xdr:from>
    <xdr:to>
      <xdr:col>14</xdr:col>
      <xdr:colOff>430091</xdr:colOff>
      <xdr:row>17</xdr:row>
      <xdr:rowOff>42251</xdr:rowOff>
    </xdr:to>
    <xdr:graphicFrame macro="">
      <xdr:nvGraphicFramePr>
        <xdr:cNvPr id="7" name="Graphique 5" descr="Taux de pression fiscale et sociale sur le salarié moyen de l'UE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76429</xdr:colOff>
      <xdr:row>15</xdr:row>
      <xdr:rowOff>11362</xdr:rowOff>
    </xdr:from>
    <xdr:to>
      <xdr:col>13</xdr:col>
      <xdr:colOff>388574</xdr:colOff>
      <xdr:row>21</xdr:row>
      <xdr:rowOff>1837</xdr:rowOff>
    </xdr:to>
    <xdr:pic>
      <xdr:nvPicPr>
        <xdr:cNvPr id="37889" name="Picture 2" descr="logo_IEM_RV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1004" y="2859337"/>
          <a:ext cx="107414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466725</xdr:colOff>
      <xdr:row>32</xdr:row>
      <xdr:rowOff>85725</xdr:rowOff>
    </xdr:from>
    <xdr:to>
      <xdr:col>15</xdr:col>
      <xdr:colOff>742950</xdr:colOff>
      <xdr:row>39</xdr:row>
      <xdr:rowOff>28575</xdr:rowOff>
    </xdr:to>
    <xdr:pic>
      <xdr:nvPicPr>
        <xdr:cNvPr id="40961" name="Picture 2" descr="logo_IEM_RV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1400" y="5991225"/>
          <a:ext cx="10763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428625</xdr:colOff>
      <xdr:row>38</xdr:row>
      <xdr:rowOff>142875</xdr:rowOff>
    </xdr:from>
    <xdr:to>
      <xdr:col>10</xdr:col>
      <xdr:colOff>742950</xdr:colOff>
      <xdr:row>45</xdr:row>
      <xdr:rowOff>85725</xdr:rowOff>
    </xdr:to>
    <xdr:pic>
      <xdr:nvPicPr>
        <xdr:cNvPr id="22536" name="Picture 2" descr="logo_IEM_RV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91450" y="7200900"/>
          <a:ext cx="10763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66675</xdr:colOff>
      <xdr:row>25</xdr:row>
      <xdr:rowOff>142875</xdr:rowOff>
    </xdr:from>
    <xdr:to>
      <xdr:col>11</xdr:col>
      <xdr:colOff>209550</xdr:colOff>
      <xdr:row>32</xdr:row>
      <xdr:rowOff>85725</xdr:rowOff>
    </xdr:to>
    <xdr:pic>
      <xdr:nvPicPr>
        <xdr:cNvPr id="38913" name="Picture 2" descr="logo_IEM_RV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77150" y="5248275"/>
          <a:ext cx="10763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2</xdr:row>
      <xdr:rowOff>38100</xdr:rowOff>
    </xdr:from>
    <xdr:to>
      <xdr:col>19</xdr:col>
      <xdr:colOff>447675</xdr:colOff>
      <xdr:row>39</xdr:row>
      <xdr:rowOff>0</xdr:rowOff>
    </xdr:to>
    <xdr:graphicFrame macro="">
      <xdr:nvGraphicFramePr>
        <xdr:cNvPr id="2662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714375</xdr:colOff>
      <xdr:row>32</xdr:row>
      <xdr:rowOff>114300</xdr:rowOff>
    </xdr:from>
    <xdr:to>
      <xdr:col>6</xdr:col>
      <xdr:colOff>885825</xdr:colOff>
      <xdr:row>38</xdr:row>
      <xdr:rowOff>47625</xdr:rowOff>
    </xdr:to>
    <xdr:pic>
      <xdr:nvPicPr>
        <xdr:cNvPr id="26628" name="Picture 2" descr="logo_IEM_RV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95675" y="6276975"/>
          <a:ext cx="10763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228600</xdr:colOff>
      <xdr:row>24</xdr:row>
      <xdr:rowOff>114300</xdr:rowOff>
    </xdr:from>
    <xdr:to>
      <xdr:col>14</xdr:col>
      <xdr:colOff>276225</xdr:colOff>
      <xdr:row>31</xdr:row>
      <xdr:rowOff>57150</xdr:rowOff>
    </xdr:to>
    <xdr:pic>
      <xdr:nvPicPr>
        <xdr:cNvPr id="25601" name="Picture 2" descr="logo_IEM_RV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4695825"/>
          <a:ext cx="10763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161259</xdr:colOff>
      <xdr:row>0</xdr:row>
      <xdr:rowOff>178426</xdr:rowOff>
    </xdr:from>
    <xdr:to>
      <xdr:col>16</xdr:col>
      <xdr:colOff>113635</xdr:colOff>
      <xdr:row>30</xdr:row>
      <xdr:rowOff>180975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11</xdr:col>
      <xdr:colOff>9525</xdr:colOff>
      <xdr:row>4</xdr:row>
      <xdr:rowOff>104775</xdr:rowOff>
    </xdr:from>
    <xdr:ext cx="184731" cy="264560"/>
    <xdr:sp macro="" textlink="">
      <xdr:nvSpPr>
        <xdr:cNvPr id="3" name="ZoneTexte 2"/>
        <xdr:cNvSpPr txBox="1"/>
      </xdr:nvSpPr>
      <xdr:spPr>
        <a:xfrm>
          <a:off x="1143952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twoCellAnchor>
    <xdr:from>
      <xdr:col>10</xdr:col>
      <xdr:colOff>82863</xdr:colOff>
      <xdr:row>12</xdr:row>
      <xdr:rowOff>93272</xdr:rowOff>
    </xdr:from>
    <xdr:to>
      <xdr:col>10</xdr:col>
      <xdr:colOff>529807</xdr:colOff>
      <xdr:row>13</xdr:row>
      <xdr:rowOff>63966</xdr:rowOff>
    </xdr:to>
    <xdr:sp macro="" textlink="">
      <xdr:nvSpPr>
        <xdr:cNvPr id="9" name="ZoneTexte 8"/>
        <xdr:cNvSpPr txBox="1"/>
      </xdr:nvSpPr>
      <xdr:spPr>
        <a:xfrm>
          <a:off x="11114142" y="3360569"/>
          <a:ext cx="446944" cy="15897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fr-FR" sz="1000"/>
            <a:t>Croatie</a:t>
          </a:r>
        </a:p>
      </xdr:txBody>
    </xdr:sp>
    <xdr:clientData/>
  </xdr:twoCellAnchor>
  <xdr:twoCellAnchor editAs="oneCell">
    <xdr:from>
      <xdr:col>16</xdr:col>
      <xdr:colOff>295275</xdr:colOff>
      <xdr:row>24</xdr:row>
      <xdr:rowOff>123825</xdr:rowOff>
    </xdr:from>
    <xdr:to>
      <xdr:col>17</xdr:col>
      <xdr:colOff>628651</xdr:colOff>
      <xdr:row>31</xdr:row>
      <xdr:rowOff>57150</xdr:rowOff>
    </xdr:to>
    <xdr:pic>
      <xdr:nvPicPr>
        <xdr:cNvPr id="5" name="Picture 2" descr="logo_IEM_RV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792075" y="5705475"/>
          <a:ext cx="1095376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0.282</cdr:x>
      <cdr:y>0.49517</cdr:y>
    </cdr:from>
    <cdr:to>
      <cdr:x>0.282</cdr:x>
      <cdr:y>0.55039</cdr:y>
    </cdr:to>
    <cdr:sp macro="" textlink="">
      <cdr:nvSpPr>
        <cdr:cNvPr id="3" name="Connecteur droit 2"/>
        <cdr:cNvSpPr/>
      </cdr:nvSpPr>
      <cdr:spPr>
        <a:xfrm xmlns:a="http://schemas.openxmlformats.org/drawingml/2006/main" flipV="1">
          <a:off x="2121633" y="3285027"/>
          <a:ext cx="0" cy="36634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134967</xdr:colOff>
      <xdr:row>0</xdr:row>
      <xdr:rowOff>146557</xdr:rowOff>
    </xdr:from>
    <xdr:to>
      <xdr:col>15</xdr:col>
      <xdr:colOff>87342</xdr:colOff>
      <xdr:row>29</xdr:row>
      <xdr:rowOff>171450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200025</xdr:colOff>
      <xdr:row>24</xdr:row>
      <xdr:rowOff>76200</xdr:rowOff>
    </xdr:from>
    <xdr:to>
      <xdr:col>16</xdr:col>
      <xdr:colOff>533401</xdr:colOff>
      <xdr:row>31</xdr:row>
      <xdr:rowOff>19050</xdr:rowOff>
    </xdr:to>
    <xdr:pic>
      <xdr:nvPicPr>
        <xdr:cNvPr id="3" name="Picture 2" descr="logo_IEM_RV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91775" y="5076825"/>
          <a:ext cx="1095376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134967</xdr:colOff>
      <xdr:row>0</xdr:row>
      <xdr:rowOff>164528</xdr:rowOff>
    </xdr:from>
    <xdr:to>
      <xdr:col>14</xdr:col>
      <xdr:colOff>141257</xdr:colOff>
      <xdr:row>31</xdr:row>
      <xdr:rowOff>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276225</xdr:colOff>
      <xdr:row>26</xdr:row>
      <xdr:rowOff>38100</xdr:rowOff>
    </xdr:from>
    <xdr:to>
      <xdr:col>15</xdr:col>
      <xdr:colOff>609601</xdr:colOff>
      <xdr:row>32</xdr:row>
      <xdr:rowOff>38100</xdr:rowOff>
    </xdr:to>
    <xdr:pic>
      <xdr:nvPicPr>
        <xdr:cNvPr id="3" name="Picture 2" descr="logo_IEM_RV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53700" y="5419725"/>
          <a:ext cx="1095376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180814</xdr:colOff>
      <xdr:row>0</xdr:row>
      <xdr:rowOff>186978</xdr:rowOff>
    </xdr:from>
    <xdr:to>
      <xdr:col>14</xdr:col>
      <xdr:colOff>405538</xdr:colOff>
      <xdr:row>31</xdr:row>
      <xdr:rowOff>11338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409575</xdr:colOff>
      <xdr:row>25</xdr:row>
      <xdr:rowOff>133350</xdr:rowOff>
    </xdr:from>
    <xdr:to>
      <xdr:col>15</xdr:col>
      <xdr:colOff>742951</xdr:colOff>
      <xdr:row>32</xdr:row>
      <xdr:rowOff>66675</xdr:rowOff>
    </xdr:to>
    <xdr:pic>
      <xdr:nvPicPr>
        <xdr:cNvPr id="3" name="Picture 2" descr="logo_IEM_RV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249025" y="5600700"/>
          <a:ext cx="1095376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0.7365</cdr:x>
      <cdr:y>0.46581</cdr:y>
    </cdr:from>
    <cdr:to>
      <cdr:x>0.80029</cdr:x>
      <cdr:y>0.50018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760972" y="2919984"/>
          <a:ext cx="498929" cy="2154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fr-FR" sz="1000"/>
            <a:t>Finlande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485775</xdr:colOff>
      <xdr:row>0</xdr:row>
      <xdr:rowOff>161925</xdr:rowOff>
    </xdr:from>
    <xdr:to>
      <xdr:col>11</xdr:col>
      <xdr:colOff>704850</xdr:colOff>
      <xdr:row>9</xdr:row>
      <xdr:rowOff>276225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file:///E:\2013%20Fardeau%20Fiscal\IEM%20Lib&#233;rationFiscale&amp;amp;Sociale%202013%20D&#233;f.xlsx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2">
    <tabColor theme="0"/>
    <pageSetUpPr fitToPage="1"/>
  </sheetPr>
  <dimension ref="A1:O29"/>
  <sheetViews>
    <sheetView showGridLines="0" topLeftCell="A4" zoomScaleNormal="100" workbookViewId="0">
      <selection activeCell="H17" sqref="H17"/>
    </sheetView>
  </sheetViews>
  <sheetFormatPr baseColWidth="10" defaultColWidth="11.42578125" defaultRowHeight="15"/>
  <cols>
    <col min="1" max="1" width="2.85546875" style="36" customWidth="1"/>
    <col min="2" max="2" width="27.85546875" style="36" customWidth="1"/>
    <col min="3" max="5" width="9.5703125" style="36" customWidth="1"/>
    <col min="6" max="6" width="9.42578125" style="36" customWidth="1"/>
    <col min="7" max="7" width="8.85546875" style="36" customWidth="1"/>
    <col min="8" max="8" width="9.5703125" style="36" customWidth="1"/>
    <col min="9" max="9" width="28.140625" style="36" customWidth="1"/>
    <col min="10" max="13" width="11.42578125" style="36"/>
    <col min="14" max="14" width="10.5703125" style="36" customWidth="1"/>
    <col min="15" max="16384" width="11.42578125" style="36"/>
  </cols>
  <sheetData>
    <row r="1" spans="1:15" ht="15.75">
      <c r="A1" s="37"/>
      <c r="B1" s="28" t="s">
        <v>49</v>
      </c>
      <c r="K1" s="81"/>
    </row>
    <row r="2" spans="1:15">
      <c r="F2" s="101"/>
      <c r="G2" s="101"/>
      <c r="H2" s="101"/>
    </row>
    <row r="6" spans="1:15" ht="13.5" customHeight="1"/>
    <row r="7" spans="1:15">
      <c r="J7" s="81"/>
      <c r="K7" s="81"/>
      <c r="L7" s="81"/>
      <c r="M7" s="81"/>
      <c r="O7" s="81"/>
    </row>
    <row r="8" spans="1:15">
      <c r="B8"/>
      <c r="C8" s="78">
        <v>2010</v>
      </c>
      <c r="D8" s="78">
        <v>2011</v>
      </c>
      <c r="E8" s="78">
        <v>2012</v>
      </c>
      <c r="F8" s="78">
        <v>2013</v>
      </c>
      <c r="G8" s="78">
        <v>2014</v>
      </c>
      <c r="H8" s="78">
        <v>2015</v>
      </c>
    </row>
    <row r="9" spans="1:15">
      <c r="B9" s="70" t="s">
        <v>123</v>
      </c>
      <c r="C9" s="76">
        <v>0.43367264837009584</v>
      </c>
      <c r="D9" s="76">
        <v>0.43014561467011198</v>
      </c>
      <c r="E9" s="76">
        <v>0.43719999999999998</v>
      </c>
      <c r="F9" s="76">
        <v>0.44903687459514985</v>
      </c>
      <c r="G9" s="76">
        <v>0.45405229769641525</v>
      </c>
      <c r="H9" s="76">
        <v>0.45429999999999998</v>
      </c>
    </row>
    <row r="10" spans="1:15">
      <c r="B10" s="70" t="s">
        <v>124</v>
      </c>
      <c r="C10" s="76">
        <v>0.45693687873811867</v>
      </c>
      <c r="D10" s="76">
        <v>0.4566163648806093</v>
      </c>
      <c r="E10" s="76">
        <v>0.46870000000000001</v>
      </c>
      <c r="F10" s="76">
        <v>0.4532303168636142</v>
      </c>
      <c r="G10" s="76">
        <v>0.45024984716180178</v>
      </c>
      <c r="H10" s="76">
        <v>0.44669999999999999</v>
      </c>
    </row>
    <row r="11" spans="1:15">
      <c r="B11" s="71" t="s">
        <v>39</v>
      </c>
      <c r="C11" s="77">
        <v>0.43994963111257734</v>
      </c>
      <c r="D11" s="77">
        <v>0.44228902998788217</v>
      </c>
      <c r="E11" s="77">
        <v>0.44109999999999999</v>
      </c>
      <c r="F11" s="77">
        <v>0.45059000136124788</v>
      </c>
      <c r="G11" s="77">
        <v>0.45269427964833914</v>
      </c>
      <c r="H11" s="77">
        <v>0.45190000000000002</v>
      </c>
    </row>
    <row r="12" spans="1:15">
      <c r="C12" s="81"/>
      <c r="G12" s="81"/>
      <c r="H12" s="81"/>
    </row>
    <row r="13" spans="1:15">
      <c r="B13" s="22"/>
      <c r="C13" s="78">
        <v>2010</v>
      </c>
      <c r="D13" s="78">
        <v>2011</v>
      </c>
      <c r="E13" s="78">
        <v>2012</v>
      </c>
      <c r="F13" s="78">
        <v>2013</v>
      </c>
      <c r="G13" s="78">
        <v>2014</v>
      </c>
      <c r="H13" s="78">
        <f>H8</f>
        <v>2015</v>
      </c>
    </row>
    <row r="14" spans="1:15">
      <c r="B14" s="70" t="s">
        <v>47</v>
      </c>
      <c r="C14" s="76">
        <v>0.45969414418605131</v>
      </c>
      <c r="D14" s="76">
        <v>0.46375589169639464</v>
      </c>
      <c r="E14" s="76">
        <v>0.46208536402968281</v>
      </c>
      <c r="F14" s="76">
        <v>0.46820000000000001</v>
      </c>
      <c r="G14" s="76">
        <v>0.46340533691276886</v>
      </c>
      <c r="H14" s="76">
        <v>0.45710000000000001</v>
      </c>
    </row>
    <row r="15" spans="1:15">
      <c r="B15" s="70" t="s">
        <v>48</v>
      </c>
      <c r="C15" s="76">
        <v>0.43163615192374627</v>
      </c>
      <c r="D15" s="76">
        <v>0.43325035137377144</v>
      </c>
      <c r="E15" s="76">
        <v>0.43230000000000002</v>
      </c>
      <c r="F15" s="76">
        <v>0.4456</v>
      </c>
      <c r="G15" s="76">
        <v>0.44977308221258555</v>
      </c>
      <c r="H15" s="76">
        <v>0.45040000000000002</v>
      </c>
    </row>
    <row r="16" spans="1:15">
      <c r="B16" s="71" t="s">
        <v>39</v>
      </c>
      <c r="C16" s="77">
        <v>0.43994963111257734</v>
      </c>
      <c r="D16" s="77">
        <v>0.44228902998788217</v>
      </c>
      <c r="E16" s="77">
        <v>0.44109999999999999</v>
      </c>
      <c r="F16" s="77">
        <v>0.45059000136124788</v>
      </c>
      <c r="G16" s="77">
        <v>0.45269427964833919</v>
      </c>
      <c r="H16" s="77">
        <v>0.45190000000000002</v>
      </c>
    </row>
    <row r="25" spans="9:14">
      <c r="I25"/>
      <c r="J25"/>
    </row>
    <row r="26" spans="9:14">
      <c r="I26" s="140"/>
      <c r="J26" s="142"/>
      <c r="K26" s="141"/>
      <c r="L26" s="141"/>
      <c r="M26" s="141"/>
      <c r="N26" s="141"/>
    </row>
    <row r="27" spans="9:14">
      <c r="I27" s="140"/>
      <c r="J27" s="142"/>
      <c r="K27" s="141"/>
      <c r="L27" s="141"/>
      <c r="M27" s="141"/>
      <c r="N27" s="141"/>
    </row>
    <row r="28" spans="9:14">
      <c r="I28" s="140"/>
      <c r="J28" s="142"/>
      <c r="K28" s="141"/>
      <c r="L28" s="141"/>
      <c r="M28" s="141"/>
      <c r="N28" s="141"/>
    </row>
    <row r="29" spans="9:14">
      <c r="K29"/>
      <c r="L29"/>
      <c r="M29"/>
      <c r="N29"/>
    </row>
  </sheetData>
  <phoneticPr fontId="13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3">
    <pageSetUpPr fitToPage="1"/>
  </sheetPr>
  <dimension ref="A1:L22"/>
  <sheetViews>
    <sheetView showGridLines="0" zoomScaleNormal="100" workbookViewId="0">
      <selection activeCell="M23" sqref="M23"/>
    </sheetView>
  </sheetViews>
  <sheetFormatPr baseColWidth="10" defaultColWidth="11.42578125" defaultRowHeight="15"/>
  <cols>
    <col min="1" max="1" width="4.140625" style="36" customWidth="1"/>
    <col min="2" max="2" width="13.7109375" style="36" customWidth="1"/>
    <col min="3" max="3" width="1.42578125" style="36" customWidth="1"/>
    <col min="4" max="4" width="13.7109375" style="36" customWidth="1"/>
    <col min="5" max="5" width="1" style="36" customWidth="1"/>
    <col min="6" max="6" width="13.7109375" style="36" customWidth="1"/>
    <col min="7" max="7" width="1" style="36" customWidth="1"/>
    <col min="8" max="8" width="13.7109375" style="36" customWidth="1"/>
    <col min="9" max="9" width="1" style="36" customWidth="1"/>
    <col min="10" max="10" width="13.7109375" style="36" customWidth="1"/>
    <col min="11" max="11" width="1" style="36" customWidth="1"/>
    <col min="12" max="12" width="13.7109375" style="36" customWidth="1"/>
    <col min="13" max="16384" width="11.42578125" style="36"/>
  </cols>
  <sheetData>
    <row r="1" spans="1:12" ht="15.75">
      <c r="B1" s="28" t="s">
        <v>172</v>
      </c>
    </row>
    <row r="2" spans="1:12" ht="15.75">
      <c r="B2" s="28"/>
    </row>
    <row r="3" spans="1:12" ht="21.75" customHeight="1">
      <c r="B3" s="106" t="s">
        <v>66</v>
      </c>
      <c r="C3" s="72"/>
      <c r="D3" s="106" t="s">
        <v>41</v>
      </c>
      <c r="E3" s="72"/>
      <c r="F3" s="106" t="s">
        <v>42</v>
      </c>
      <c r="G3" s="72"/>
      <c r="H3" s="106" t="s">
        <v>43</v>
      </c>
      <c r="I3" s="72"/>
      <c r="J3" s="106" t="s">
        <v>44</v>
      </c>
      <c r="K3" s="72"/>
      <c r="L3" s="106" t="s">
        <v>45</v>
      </c>
    </row>
    <row r="4" spans="1:12" ht="14.25" customHeight="1">
      <c r="A4" s="150"/>
      <c r="B4" s="85"/>
      <c r="C4" s="86"/>
      <c r="D4" s="85"/>
      <c r="E4" s="86"/>
      <c r="F4" s="85"/>
      <c r="G4" s="86"/>
      <c r="H4" s="108" t="s">
        <v>156</v>
      </c>
      <c r="I4" s="86"/>
      <c r="J4" s="108" t="s">
        <v>167</v>
      </c>
      <c r="K4" s="86"/>
      <c r="L4" s="108"/>
    </row>
    <row r="5" spans="1:12" ht="14.25" customHeight="1">
      <c r="A5" s="150"/>
      <c r="B5" s="107"/>
      <c r="C5" s="86"/>
      <c r="D5" s="107"/>
      <c r="E5" s="86"/>
      <c r="F5" s="107"/>
      <c r="G5" s="86"/>
      <c r="H5" s="88" t="s">
        <v>106</v>
      </c>
      <c r="I5" s="86"/>
      <c r="J5" s="89"/>
      <c r="K5" s="86"/>
      <c r="L5" s="88" t="s">
        <v>111</v>
      </c>
    </row>
    <row r="6" spans="1:12" ht="14.25" customHeight="1">
      <c r="A6" s="150"/>
      <c r="B6" s="87"/>
      <c r="C6" s="86"/>
      <c r="D6" s="87"/>
      <c r="E6" s="86"/>
      <c r="F6" s="87"/>
      <c r="G6" s="86"/>
      <c r="H6" s="88" t="s">
        <v>159</v>
      </c>
      <c r="I6" s="86"/>
      <c r="J6" s="87"/>
      <c r="K6" s="86"/>
      <c r="L6" s="87"/>
    </row>
    <row r="7" spans="1:12" ht="14.25" customHeight="1">
      <c r="A7" s="150"/>
      <c r="B7" s="87"/>
      <c r="C7" s="86"/>
      <c r="D7" s="87"/>
      <c r="E7" s="86"/>
      <c r="F7" s="87"/>
      <c r="G7" s="86"/>
      <c r="H7" s="89" t="s">
        <v>107</v>
      </c>
      <c r="I7" s="86"/>
      <c r="J7" s="87"/>
      <c r="K7" s="86"/>
      <c r="L7" s="94"/>
    </row>
    <row r="8" spans="1:12" ht="14.25" customHeight="1">
      <c r="A8" s="150"/>
      <c r="B8" s="87"/>
      <c r="C8" s="86"/>
      <c r="D8" s="87"/>
      <c r="E8" s="86"/>
      <c r="F8" s="88" t="s">
        <v>155</v>
      </c>
      <c r="G8" s="86"/>
      <c r="H8" s="90" t="s">
        <v>158</v>
      </c>
      <c r="I8" s="86"/>
      <c r="J8" s="88" t="s">
        <v>168</v>
      </c>
      <c r="K8" s="86"/>
      <c r="L8" s="87"/>
    </row>
    <row r="9" spans="1:12" ht="14.25" customHeight="1">
      <c r="A9" s="150"/>
      <c r="B9" s="87"/>
      <c r="C9" s="86"/>
      <c r="D9" s="87"/>
      <c r="E9" s="86"/>
      <c r="F9" s="88"/>
      <c r="G9" s="86"/>
      <c r="H9" s="107" t="s">
        <v>157</v>
      </c>
      <c r="I9" s="86"/>
      <c r="J9" s="94"/>
      <c r="K9" s="86"/>
      <c r="L9" s="87"/>
    </row>
    <row r="10" spans="1:12" ht="14.25" customHeight="1">
      <c r="A10" s="150"/>
      <c r="B10" s="87"/>
      <c r="C10" s="86"/>
      <c r="D10" s="87"/>
      <c r="E10" s="86"/>
      <c r="F10" s="88"/>
      <c r="G10" s="86"/>
      <c r="H10" s="88" t="s">
        <v>171</v>
      </c>
      <c r="I10" s="86"/>
      <c r="J10" s="94"/>
      <c r="K10" s="86"/>
      <c r="L10" s="87"/>
    </row>
    <row r="11" spans="1:12" ht="14.25" customHeight="1">
      <c r="A11" s="150"/>
      <c r="B11" s="87"/>
      <c r="C11" s="86"/>
      <c r="D11" s="87"/>
      <c r="E11" s="86"/>
      <c r="F11" s="87"/>
      <c r="G11" s="86"/>
      <c r="H11" s="88" t="s">
        <v>108</v>
      </c>
      <c r="I11" s="86"/>
      <c r="J11" s="88" t="s">
        <v>109</v>
      </c>
      <c r="K11" s="86"/>
      <c r="L11" s="87"/>
    </row>
    <row r="12" spans="1:12" ht="14.25" customHeight="1">
      <c r="A12" s="150"/>
      <c r="B12" s="94"/>
      <c r="C12" s="86"/>
      <c r="D12" s="87"/>
      <c r="E12" s="91"/>
      <c r="F12" s="94"/>
      <c r="G12" s="86"/>
      <c r="H12" s="88" t="s">
        <v>160</v>
      </c>
      <c r="I12" s="86"/>
      <c r="J12" s="88" t="s">
        <v>169</v>
      </c>
      <c r="K12" s="86"/>
      <c r="L12" s="87"/>
    </row>
    <row r="13" spans="1:12" ht="14.25" customHeight="1">
      <c r="A13" s="150"/>
      <c r="B13" s="87"/>
      <c r="C13" s="86"/>
      <c r="D13" s="87"/>
      <c r="E13" s="86"/>
      <c r="F13" s="87"/>
      <c r="G13" s="86"/>
      <c r="H13" s="88" t="s">
        <v>162</v>
      </c>
      <c r="I13" s="86"/>
      <c r="J13" s="94"/>
      <c r="K13" s="86"/>
      <c r="L13" s="87"/>
    </row>
    <row r="14" spans="1:12" ht="14.25" customHeight="1">
      <c r="A14" s="150"/>
      <c r="B14" s="87"/>
      <c r="C14" s="86"/>
      <c r="D14" s="87"/>
      <c r="E14" s="86"/>
      <c r="F14" s="88" t="s">
        <v>70</v>
      </c>
      <c r="G14" s="86"/>
      <c r="H14" s="87" t="s">
        <v>166</v>
      </c>
      <c r="I14" s="86"/>
      <c r="J14" s="94"/>
      <c r="K14" s="86"/>
      <c r="L14" s="87"/>
    </row>
    <row r="15" spans="1:12" ht="14.25" customHeight="1">
      <c r="A15" s="150"/>
      <c r="B15" s="87"/>
      <c r="C15" s="86"/>
      <c r="D15" s="88" t="s">
        <v>154</v>
      </c>
      <c r="E15" s="86"/>
      <c r="F15" s="87"/>
      <c r="G15" s="86"/>
      <c r="H15" s="88" t="s">
        <v>71</v>
      </c>
      <c r="I15" s="86"/>
      <c r="J15" s="87"/>
      <c r="K15" s="86"/>
      <c r="L15" s="87"/>
    </row>
    <row r="16" spans="1:12" ht="14.25" customHeight="1">
      <c r="A16" s="150"/>
      <c r="B16" s="94"/>
      <c r="C16" s="86"/>
      <c r="D16" s="87"/>
      <c r="E16" s="86"/>
      <c r="F16" s="87"/>
      <c r="G16" s="86"/>
      <c r="H16" s="88" t="s">
        <v>163</v>
      </c>
      <c r="I16" s="86"/>
      <c r="J16" s="87"/>
      <c r="K16" s="86"/>
      <c r="L16" s="87"/>
    </row>
    <row r="17" spans="1:12" ht="14.25" customHeight="1">
      <c r="A17" s="150"/>
      <c r="B17" s="94"/>
      <c r="C17" s="86"/>
      <c r="D17" s="94"/>
      <c r="E17" s="86"/>
      <c r="F17" s="87"/>
      <c r="G17" s="86"/>
      <c r="H17" s="88" t="s">
        <v>164</v>
      </c>
      <c r="I17" s="86"/>
      <c r="J17" s="94"/>
      <c r="K17" s="86"/>
      <c r="L17" s="87"/>
    </row>
    <row r="18" spans="1:12" ht="14.25" customHeight="1">
      <c r="A18" s="150"/>
      <c r="B18" s="94"/>
      <c r="C18" s="86"/>
      <c r="D18" s="94"/>
      <c r="E18" s="86"/>
      <c r="F18" s="87"/>
      <c r="G18" s="86"/>
      <c r="H18" s="88" t="s">
        <v>161</v>
      </c>
      <c r="I18" s="86"/>
      <c r="J18" s="94"/>
      <c r="K18" s="86"/>
      <c r="L18" s="87"/>
    </row>
    <row r="19" spans="1:12" ht="14.25" customHeight="1">
      <c r="A19" s="150"/>
      <c r="B19" s="87"/>
      <c r="C19" s="86"/>
      <c r="D19" s="87"/>
      <c r="E19" s="86"/>
      <c r="F19" s="88"/>
      <c r="G19" s="86"/>
      <c r="H19" s="89" t="s">
        <v>165</v>
      </c>
      <c r="I19" s="86"/>
      <c r="J19" s="88" t="s">
        <v>110</v>
      </c>
      <c r="K19" s="86"/>
      <c r="L19" s="87"/>
    </row>
    <row r="20" spans="1:12" ht="14.25" customHeight="1">
      <c r="A20" s="150"/>
      <c r="B20" s="93" t="s">
        <v>153</v>
      </c>
      <c r="C20" s="86"/>
      <c r="D20" s="93" t="s">
        <v>105</v>
      </c>
      <c r="E20" s="86"/>
      <c r="F20" s="151"/>
      <c r="G20" s="86"/>
      <c r="H20" s="151"/>
      <c r="I20" s="86"/>
      <c r="J20" s="93" t="s">
        <v>170</v>
      </c>
      <c r="K20" s="86"/>
      <c r="L20" s="92"/>
    </row>
    <row r="21" spans="1:12" ht="14.25" customHeight="1">
      <c r="A21" s="150"/>
      <c r="B21" s="150"/>
      <c r="C21" s="150"/>
      <c r="D21" s="150"/>
      <c r="E21" s="86"/>
      <c r="F21" s="150"/>
      <c r="G21" s="86"/>
      <c r="H21" s="150"/>
      <c r="I21" s="86"/>
      <c r="J21" s="150"/>
      <c r="K21" s="86"/>
      <c r="L21" s="86"/>
    </row>
    <row r="22" spans="1:12" ht="14.25" customHeight="1">
      <c r="A22" s="150"/>
      <c r="B22" s="150"/>
      <c r="C22" s="150"/>
      <c r="D22" s="150"/>
      <c r="E22" s="86"/>
      <c r="F22" s="150"/>
      <c r="G22" s="86"/>
      <c r="H22" s="91"/>
      <c r="I22" s="86"/>
      <c r="J22" s="150"/>
      <c r="K22" s="86"/>
      <c r="L22" s="86"/>
    </row>
  </sheetData>
  <phoneticPr fontId="13" type="noConversion"/>
  <hyperlinks>
    <hyperlink ref="H7" r:id="rId1" location="'Calendrier 2013'!_edn7" display="E:\2013 Fardeau Fiscal\IEM LibérationFiscale&amp;amp;Sociale 2013 Déf.xlsx - 'Calendrier 2013'!_edn7"/>
  </hyperlinks>
  <pageMargins left="0.7" right="0.7" top="0.75" bottom="0.75" header="0.3" footer="0.3"/>
  <pageSetup paperSize="9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6">
    <pageSetUpPr fitToPage="1"/>
  </sheetPr>
  <dimension ref="A1:Q51"/>
  <sheetViews>
    <sheetView showGridLines="0" zoomScaleNormal="100" workbookViewId="0">
      <selection activeCell="B41" sqref="B41"/>
    </sheetView>
  </sheetViews>
  <sheetFormatPr baseColWidth="10" defaultColWidth="11.42578125" defaultRowHeight="12.75"/>
  <cols>
    <col min="1" max="1" width="4" style="6" customWidth="1"/>
    <col min="2" max="2" width="18.28515625" style="6" customWidth="1"/>
    <col min="3" max="3" width="5.42578125" style="6" hidden="1" customWidth="1"/>
    <col min="4" max="4" width="10.85546875" style="26" customWidth="1"/>
    <col min="5" max="7" width="12" style="26" customWidth="1"/>
    <col min="8" max="8" width="13" style="26" customWidth="1"/>
    <col min="9" max="9" width="12" style="26" customWidth="1"/>
    <col min="10" max="10" width="12" style="9" customWidth="1"/>
    <col min="11" max="11" width="11.42578125" style="9"/>
    <col min="12" max="12" width="11.140625" style="6" customWidth="1"/>
    <col min="13" max="13" width="11.42578125" style="6"/>
    <col min="14" max="14" width="12.42578125" style="6" customWidth="1"/>
    <col min="15" max="15" width="12" style="6" customWidth="1"/>
    <col min="16" max="16" width="18.85546875" style="6" customWidth="1"/>
    <col min="17" max="17" width="9.85546875" style="6" customWidth="1"/>
    <col min="18" max="16384" width="11.42578125" style="6"/>
  </cols>
  <sheetData>
    <row r="1" spans="2:17" ht="15.75">
      <c r="B1" s="28" t="s">
        <v>125</v>
      </c>
      <c r="C1" s="28"/>
      <c r="G1" s="10"/>
      <c r="H1" s="10"/>
      <c r="I1" s="10"/>
      <c r="J1" s="10"/>
      <c r="L1" s="4"/>
      <c r="M1" s="4"/>
      <c r="N1" s="4"/>
      <c r="O1" s="5"/>
    </row>
    <row r="2" spans="2:17" ht="12.75" customHeight="1">
      <c r="B2" s="8"/>
      <c r="C2" s="8"/>
      <c r="J2" s="11"/>
    </row>
    <row r="3" spans="2:17" ht="66" customHeight="1">
      <c r="B3" s="80" t="s">
        <v>19</v>
      </c>
      <c r="C3" s="80" t="s">
        <v>72</v>
      </c>
      <c r="D3" s="124" t="s">
        <v>16</v>
      </c>
      <c r="E3" s="114" t="s">
        <v>28</v>
      </c>
      <c r="F3" s="114" t="s">
        <v>15</v>
      </c>
      <c r="G3" s="114" t="s">
        <v>17</v>
      </c>
      <c r="H3" s="114" t="s">
        <v>13</v>
      </c>
      <c r="I3" s="114" t="s">
        <v>21</v>
      </c>
      <c r="J3" s="80" t="s">
        <v>40</v>
      </c>
      <c r="K3" s="125" t="s">
        <v>27</v>
      </c>
      <c r="L3" s="126" t="s">
        <v>14</v>
      </c>
      <c r="M3" s="127" t="s">
        <v>22</v>
      </c>
      <c r="N3" s="171" t="s">
        <v>126</v>
      </c>
      <c r="O3" s="172"/>
      <c r="P3" s="80" t="s">
        <v>19</v>
      </c>
    </row>
    <row r="4" spans="2:17">
      <c r="B4" s="43" t="s">
        <v>8</v>
      </c>
      <c r="C4" s="43" t="s">
        <v>173</v>
      </c>
      <c r="D4" s="44">
        <v>53877.41</v>
      </c>
      <c r="E4" s="44">
        <v>8707</v>
      </c>
      <c r="F4" s="44">
        <v>45170.41</v>
      </c>
      <c r="G4" s="44">
        <v>9226</v>
      </c>
      <c r="H4" s="44">
        <v>8536</v>
      </c>
      <c r="I4" s="44">
        <v>27408.41</v>
      </c>
      <c r="J4" s="44">
        <v>1692.4693175000002</v>
      </c>
      <c r="K4" s="115">
        <v>28161.469317499999</v>
      </c>
      <c r="L4" s="111">
        <v>0.522695306205328</v>
      </c>
      <c r="M4" s="115">
        <v>25715.940682500001</v>
      </c>
      <c r="N4" s="116">
        <v>42195.783786764943</v>
      </c>
      <c r="O4" s="103" t="s">
        <v>93</v>
      </c>
      <c r="P4" s="43" t="s">
        <v>8</v>
      </c>
      <c r="Q4" s="73"/>
    </row>
    <row r="5" spans="2:17">
      <c r="B5" s="69" t="s">
        <v>3</v>
      </c>
      <c r="C5" s="69" t="s">
        <v>173</v>
      </c>
      <c r="D5" s="65">
        <v>54742.83</v>
      </c>
      <c r="E5" s="65">
        <v>13050</v>
      </c>
      <c r="F5" s="65">
        <v>41692.83</v>
      </c>
      <c r="G5" s="65">
        <v>7534</v>
      </c>
      <c r="H5" s="65">
        <v>8645</v>
      </c>
      <c r="I5" s="65">
        <v>25513.83</v>
      </c>
      <c r="J5" s="65">
        <v>1658.3989500000005</v>
      </c>
      <c r="K5" s="118">
        <v>30887.398949999999</v>
      </c>
      <c r="L5" s="112">
        <v>0.56422729606781374</v>
      </c>
      <c r="M5" s="118">
        <v>23855.431050000003</v>
      </c>
      <c r="N5" s="119">
        <v>42210.94296306475</v>
      </c>
      <c r="O5" s="104" t="s">
        <v>89</v>
      </c>
      <c r="P5" s="69" t="s">
        <v>3</v>
      </c>
      <c r="Q5" s="73"/>
    </row>
    <row r="6" spans="2:17">
      <c r="B6" s="43" t="s">
        <v>4</v>
      </c>
      <c r="C6" s="43" t="s">
        <v>173</v>
      </c>
      <c r="D6" s="44">
        <v>62111.32</v>
      </c>
      <c r="E6" s="44">
        <v>15300.84</v>
      </c>
      <c r="F6" s="44">
        <v>46810.48</v>
      </c>
      <c r="G6" s="44">
        <v>6087.36</v>
      </c>
      <c r="H6" s="44">
        <v>13707.3</v>
      </c>
      <c r="I6" s="44">
        <v>27015.82</v>
      </c>
      <c r="J6" s="44">
        <v>1843.8297150000003</v>
      </c>
      <c r="K6" s="115">
        <v>36939.329715</v>
      </c>
      <c r="L6" s="111">
        <v>0.59472781636262118</v>
      </c>
      <c r="M6" s="115">
        <v>25171.990285</v>
      </c>
      <c r="N6" s="116">
        <v>42222.075652972359</v>
      </c>
      <c r="O6" s="103" t="s">
        <v>80</v>
      </c>
      <c r="P6" s="43" t="s">
        <v>4</v>
      </c>
      <c r="Q6" s="73"/>
    </row>
    <row r="7" spans="2:17">
      <c r="B7" s="69" t="s">
        <v>176</v>
      </c>
      <c r="C7" s="69"/>
      <c r="D7" s="65">
        <v>5582.66</v>
      </c>
      <c r="E7" s="65">
        <v>827.25</v>
      </c>
      <c r="F7" s="65">
        <v>4755.41</v>
      </c>
      <c r="G7" s="65">
        <v>613.54</v>
      </c>
      <c r="H7" s="65">
        <v>414.14</v>
      </c>
      <c r="I7" s="65">
        <v>3727.74</v>
      </c>
      <c r="J7" s="65">
        <v>242.3031</v>
      </c>
      <c r="K7" s="118">
        <v>2097.2330999999999</v>
      </c>
      <c r="L7" s="112">
        <v>0.37566914338326174</v>
      </c>
      <c r="M7" s="118">
        <v>3485.4368999999997</v>
      </c>
      <c r="N7" s="119">
        <v>42142.119237334889</v>
      </c>
      <c r="O7" s="104" t="s">
        <v>87</v>
      </c>
      <c r="P7" s="69" t="s">
        <v>24</v>
      </c>
      <c r="Q7" s="73"/>
    </row>
    <row r="8" spans="2:17">
      <c r="B8" s="43" t="s">
        <v>177</v>
      </c>
      <c r="C8" s="43" t="s">
        <v>173</v>
      </c>
      <c r="D8" s="44">
        <v>26355</v>
      </c>
      <c r="E8" s="44">
        <v>2781</v>
      </c>
      <c r="F8" s="44">
        <v>23574</v>
      </c>
      <c r="G8" s="44">
        <v>1839</v>
      </c>
      <c r="H8" s="44">
        <v>502</v>
      </c>
      <c r="I8" s="44">
        <v>21233</v>
      </c>
      <c r="J8" s="44">
        <v>1311.1377500000001</v>
      </c>
      <c r="K8" s="115">
        <v>6433.1377499999999</v>
      </c>
      <c r="L8" s="111">
        <v>0.24409553215708593</v>
      </c>
      <c r="M8" s="115">
        <v>19921.862249999998</v>
      </c>
      <c r="N8" s="116">
        <v>42094.094869237335</v>
      </c>
      <c r="O8" s="103" t="s">
        <v>78</v>
      </c>
      <c r="P8" s="43" t="s">
        <v>5</v>
      </c>
      <c r="Q8" s="73"/>
    </row>
    <row r="9" spans="2:17">
      <c r="B9" s="69" t="s">
        <v>178</v>
      </c>
      <c r="C9" s="69"/>
      <c r="D9" s="65">
        <v>14554.88</v>
      </c>
      <c r="E9" s="65">
        <v>2136.09</v>
      </c>
      <c r="F9" s="65">
        <v>12418.8</v>
      </c>
      <c r="G9" s="65">
        <v>2483.7600000000002</v>
      </c>
      <c r="H9" s="65">
        <v>1387.56</v>
      </c>
      <c r="I9" s="65">
        <v>8547.48</v>
      </c>
      <c r="J9" s="65">
        <v>694.48275000000001</v>
      </c>
      <c r="K9" s="118">
        <v>6701.89275</v>
      </c>
      <c r="L9" s="112">
        <v>0.46045675058811891</v>
      </c>
      <c r="M9" s="118">
        <v>7852.9972499999994</v>
      </c>
      <c r="N9" s="119">
        <v>42173.066713964661</v>
      </c>
      <c r="O9" s="104" t="s">
        <v>98</v>
      </c>
      <c r="P9" s="69" t="s">
        <v>73</v>
      </c>
      <c r="Q9" s="73"/>
    </row>
    <row r="10" spans="2:17">
      <c r="B10" s="43" t="s">
        <v>6</v>
      </c>
      <c r="C10" s="43"/>
      <c r="D10" s="44">
        <v>53455.76</v>
      </c>
      <c r="E10" s="44">
        <v>290.2</v>
      </c>
      <c r="F10" s="44">
        <v>53165.57</v>
      </c>
      <c r="G10" s="44">
        <v>145.1</v>
      </c>
      <c r="H10" s="44">
        <v>19924.36</v>
      </c>
      <c r="I10" s="44">
        <v>33096.1</v>
      </c>
      <c r="J10" s="44">
        <v>2689.058125</v>
      </c>
      <c r="K10" s="115">
        <v>23048.718124999999</v>
      </c>
      <c r="L10" s="111">
        <v>0.43117370560253937</v>
      </c>
      <c r="M10" s="115">
        <v>30407.041874999999</v>
      </c>
      <c r="N10" s="116">
        <v>42162.378402544928</v>
      </c>
      <c r="O10" s="103" t="s">
        <v>99</v>
      </c>
      <c r="P10" s="43" t="s">
        <v>6</v>
      </c>
      <c r="Q10" s="73"/>
    </row>
    <row r="11" spans="2:17">
      <c r="B11" s="69" t="s">
        <v>11</v>
      </c>
      <c r="C11" s="69" t="s">
        <v>173</v>
      </c>
      <c r="D11" s="65">
        <v>33808.93</v>
      </c>
      <c r="E11" s="65">
        <v>7782</v>
      </c>
      <c r="F11" s="65">
        <v>26026.93</v>
      </c>
      <c r="G11" s="65">
        <v>1653</v>
      </c>
      <c r="H11" s="65">
        <v>3751</v>
      </c>
      <c r="I11" s="65">
        <v>20622.93</v>
      </c>
      <c r="J11" s="65">
        <v>1407.5149725000001</v>
      </c>
      <c r="K11" s="118">
        <v>14593.514972500001</v>
      </c>
      <c r="L11" s="112">
        <v>0.43164675641908812</v>
      </c>
      <c r="M11" s="118">
        <v>19215.415027499999</v>
      </c>
      <c r="N11" s="119">
        <v>42162.551066092965</v>
      </c>
      <c r="O11" s="104" t="s">
        <v>90</v>
      </c>
      <c r="P11" s="69" t="s">
        <v>11</v>
      </c>
      <c r="Q11" s="73"/>
    </row>
    <row r="12" spans="2:17">
      <c r="B12" s="43" t="s">
        <v>62</v>
      </c>
      <c r="C12" s="43" t="s">
        <v>173</v>
      </c>
      <c r="D12" s="44">
        <v>15629.16</v>
      </c>
      <c r="E12" s="44">
        <v>3965.61</v>
      </c>
      <c r="F12" s="44">
        <v>11663.55</v>
      </c>
      <c r="G12" s="44">
        <v>466.54</v>
      </c>
      <c r="H12" s="44">
        <v>1988.49</v>
      </c>
      <c r="I12" s="44">
        <v>9208.52</v>
      </c>
      <c r="J12" s="44">
        <v>598.55380000000002</v>
      </c>
      <c r="K12" s="115">
        <v>7019.1938</v>
      </c>
      <c r="L12" s="111">
        <v>0.44910883246444466</v>
      </c>
      <c r="M12" s="115">
        <v>8609.9662000000008</v>
      </c>
      <c r="N12" s="116">
        <v>42168.924723849523</v>
      </c>
      <c r="O12" s="103" t="s">
        <v>101</v>
      </c>
      <c r="P12" s="43" t="s">
        <v>62</v>
      </c>
      <c r="Q12" s="73"/>
    </row>
    <row r="13" spans="2:17">
      <c r="B13" s="69" t="s">
        <v>7</v>
      </c>
      <c r="C13" s="69" t="s">
        <v>173</v>
      </c>
      <c r="D13" s="65">
        <v>52520.97</v>
      </c>
      <c r="E13" s="65">
        <v>10028</v>
      </c>
      <c r="F13" s="65">
        <v>42492.97</v>
      </c>
      <c r="G13" s="65">
        <v>3411</v>
      </c>
      <c r="H13" s="65">
        <v>9102</v>
      </c>
      <c r="I13" s="65">
        <v>29979.97</v>
      </c>
      <c r="J13" s="65">
        <v>2338.4376600000001</v>
      </c>
      <c r="K13" s="118">
        <v>24879.43766</v>
      </c>
      <c r="L13" s="112">
        <v>0.47370483941937858</v>
      </c>
      <c r="M13" s="118">
        <v>27641.532340000002</v>
      </c>
      <c r="N13" s="119">
        <v>42177.902266388075</v>
      </c>
      <c r="O13" s="104" t="s">
        <v>102</v>
      </c>
      <c r="P13" s="69" t="s">
        <v>7</v>
      </c>
      <c r="Q13" s="73"/>
    </row>
    <row r="14" spans="2:17">
      <c r="B14" s="43" t="s">
        <v>179</v>
      </c>
      <c r="C14" s="43" t="s">
        <v>173</v>
      </c>
      <c r="D14" s="44">
        <v>55805.04</v>
      </c>
      <c r="E14" s="44">
        <v>18825</v>
      </c>
      <c r="F14" s="44">
        <v>36980.04</v>
      </c>
      <c r="G14" s="44">
        <v>9230</v>
      </c>
      <c r="H14" s="44">
        <v>2400</v>
      </c>
      <c r="I14" s="44">
        <v>25350.04</v>
      </c>
      <c r="J14" s="44">
        <v>1647.7526000000003</v>
      </c>
      <c r="K14" s="115">
        <v>32102.7526</v>
      </c>
      <c r="L14" s="111">
        <v>0.57526618742679869</v>
      </c>
      <c r="M14" s="115">
        <v>23702.287400000001</v>
      </c>
      <c r="N14" s="116">
        <v>42214.972158410783</v>
      </c>
      <c r="O14" s="103" t="s">
        <v>94</v>
      </c>
      <c r="P14" s="43" t="s">
        <v>0</v>
      </c>
      <c r="Q14" s="73"/>
    </row>
    <row r="15" spans="2:17">
      <c r="B15" s="69" t="s">
        <v>25</v>
      </c>
      <c r="C15" s="69" t="s">
        <v>173</v>
      </c>
      <c r="D15" s="65">
        <v>26261.82</v>
      </c>
      <c r="E15" s="65">
        <v>5658</v>
      </c>
      <c r="F15" s="65">
        <v>20603.82</v>
      </c>
      <c r="G15" s="65">
        <v>3400</v>
      </c>
      <c r="H15" s="65">
        <v>3957</v>
      </c>
      <c r="I15" s="65">
        <v>13246.82</v>
      </c>
      <c r="J15" s="65">
        <v>990.19979500000011</v>
      </c>
      <c r="K15" s="118">
        <v>14005.199795</v>
      </c>
      <c r="L15" s="112">
        <v>0.53329128731367437</v>
      </c>
      <c r="M15" s="118">
        <v>12256.620204999999</v>
      </c>
      <c r="N15" s="119">
        <v>42199.651319869488</v>
      </c>
      <c r="O15" s="104" t="s">
        <v>79</v>
      </c>
      <c r="P15" s="69" t="s">
        <v>25</v>
      </c>
      <c r="Q15" s="73"/>
    </row>
    <row r="16" spans="2:17">
      <c r="B16" s="43" t="s">
        <v>33</v>
      </c>
      <c r="C16" s="43"/>
      <c r="D16" s="44">
        <v>11786.81</v>
      </c>
      <c r="E16" s="44">
        <v>2614.19</v>
      </c>
      <c r="F16" s="44">
        <v>9172.61</v>
      </c>
      <c r="G16" s="44">
        <v>1696.93</v>
      </c>
      <c r="H16" s="44">
        <v>1534.31</v>
      </c>
      <c r="I16" s="44">
        <v>5941.37</v>
      </c>
      <c r="J16" s="44">
        <v>521.35521749999998</v>
      </c>
      <c r="K16" s="115">
        <v>6366.7852175000007</v>
      </c>
      <c r="L16" s="111">
        <v>0.54016186037613234</v>
      </c>
      <c r="M16" s="115">
        <v>5420.0147825000004</v>
      </c>
      <c r="N16" s="116">
        <v>42202.159079037287</v>
      </c>
      <c r="O16" s="103" t="s">
        <v>100</v>
      </c>
      <c r="P16" s="43" t="s">
        <v>33</v>
      </c>
      <c r="Q16" s="73"/>
    </row>
    <row r="17" spans="2:17">
      <c r="B17" s="69" t="s">
        <v>50</v>
      </c>
      <c r="C17" s="69" t="s">
        <v>173</v>
      </c>
      <c r="D17" s="65">
        <v>35861.94</v>
      </c>
      <c r="E17" s="65">
        <v>3481</v>
      </c>
      <c r="F17" s="65">
        <v>32380.94</v>
      </c>
      <c r="G17" s="65">
        <v>1295</v>
      </c>
      <c r="H17" s="65">
        <v>4762</v>
      </c>
      <c r="I17" s="65">
        <v>26323.94</v>
      </c>
      <c r="J17" s="65">
        <v>1967.7145150000003</v>
      </c>
      <c r="K17" s="118">
        <v>11505.714515</v>
      </c>
      <c r="L17" s="112">
        <v>0.32083357774286608</v>
      </c>
      <c r="M17" s="118">
        <v>24356.225484999999</v>
      </c>
      <c r="N17" s="119">
        <v>42122.104255876147</v>
      </c>
      <c r="O17" s="104" t="s">
        <v>77</v>
      </c>
      <c r="P17" s="69" t="s">
        <v>50</v>
      </c>
      <c r="Q17" s="73"/>
    </row>
    <row r="18" spans="2:17">
      <c r="B18" s="43" t="s">
        <v>26</v>
      </c>
      <c r="C18" s="43" t="s">
        <v>173</v>
      </c>
      <c r="D18" s="44">
        <v>38573.620000000003</v>
      </c>
      <c r="E18" s="44">
        <v>8870</v>
      </c>
      <c r="F18" s="44">
        <v>29703.62</v>
      </c>
      <c r="G18" s="44">
        <v>2819</v>
      </c>
      <c r="H18" s="44">
        <v>6084</v>
      </c>
      <c r="I18" s="44">
        <v>20800.62</v>
      </c>
      <c r="J18" s="44">
        <v>1487.24433</v>
      </c>
      <c r="K18" s="115">
        <v>19260.244330000001</v>
      </c>
      <c r="L18" s="111">
        <v>0.49931129953579673</v>
      </c>
      <c r="M18" s="115">
        <v>19313.375669999998</v>
      </c>
      <c r="N18" s="116">
        <v>42187.248624330568</v>
      </c>
      <c r="O18" s="103" t="s">
        <v>97</v>
      </c>
      <c r="P18" s="43" t="s">
        <v>26</v>
      </c>
      <c r="Q18" s="73"/>
    </row>
    <row r="19" spans="2:17">
      <c r="B19" s="69" t="s">
        <v>180</v>
      </c>
      <c r="C19" s="69" t="s">
        <v>173</v>
      </c>
      <c r="D19" s="65">
        <v>10619</v>
      </c>
      <c r="E19" s="65">
        <v>2027</v>
      </c>
      <c r="F19" s="65">
        <v>8592</v>
      </c>
      <c r="G19" s="65">
        <v>902</v>
      </c>
      <c r="H19" s="65">
        <v>1562</v>
      </c>
      <c r="I19" s="65">
        <v>6128</v>
      </c>
      <c r="J19" s="65">
        <v>418.23599999999999</v>
      </c>
      <c r="K19" s="118">
        <v>4909.2359999999999</v>
      </c>
      <c r="L19" s="112">
        <v>0.46230680855071099</v>
      </c>
      <c r="M19" s="118">
        <v>5709.7640000000001</v>
      </c>
      <c r="N19" s="119">
        <v>42173.741985121007</v>
      </c>
      <c r="O19" s="104" t="s">
        <v>92</v>
      </c>
      <c r="P19" s="69" t="s">
        <v>34</v>
      </c>
      <c r="Q19" s="73"/>
    </row>
    <row r="20" spans="2:17">
      <c r="B20" s="43" t="s">
        <v>181</v>
      </c>
      <c r="C20" s="43" t="s">
        <v>173</v>
      </c>
      <c r="D20" s="44">
        <v>12026.4</v>
      </c>
      <c r="E20" s="44">
        <v>2895</v>
      </c>
      <c r="F20" s="44">
        <v>9131.4</v>
      </c>
      <c r="G20" s="44">
        <v>822</v>
      </c>
      <c r="H20" s="44">
        <v>1073</v>
      </c>
      <c r="I20" s="44">
        <v>7236.4</v>
      </c>
      <c r="J20" s="44">
        <v>493.88429999999994</v>
      </c>
      <c r="K20" s="115">
        <v>5283.8842999999997</v>
      </c>
      <c r="L20" s="111">
        <v>0.43935710603339317</v>
      </c>
      <c r="M20" s="115">
        <v>6742.5156999999999</v>
      </c>
      <c r="N20" s="116">
        <v>42165.365343702186</v>
      </c>
      <c r="O20" s="103" t="s">
        <v>95</v>
      </c>
      <c r="P20" s="43" t="s">
        <v>63</v>
      </c>
      <c r="Q20" s="73"/>
    </row>
    <row r="21" spans="2:17">
      <c r="B21" s="69" t="s">
        <v>1</v>
      </c>
      <c r="C21" s="69" t="s">
        <v>173</v>
      </c>
      <c r="D21" s="65">
        <v>60779.01</v>
      </c>
      <c r="E21" s="65">
        <v>7877</v>
      </c>
      <c r="F21" s="65">
        <v>52902.01</v>
      </c>
      <c r="G21" s="65">
        <v>6506</v>
      </c>
      <c r="H21" s="65">
        <v>8984</v>
      </c>
      <c r="I21" s="65">
        <v>37412.01</v>
      </c>
      <c r="J21" s="65">
        <v>2067.0135525000005</v>
      </c>
      <c r="K21" s="118">
        <v>25434.013552500001</v>
      </c>
      <c r="L21" s="112">
        <v>0.41846705881685142</v>
      </c>
      <c r="M21" s="118">
        <v>35344.996447500002</v>
      </c>
      <c r="N21" s="119">
        <v>42157.740476468149</v>
      </c>
      <c r="O21" s="104" t="s">
        <v>76</v>
      </c>
      <c r="P21" s="69" t="s">
        <v>1</v>
      </c>
      <c r="Q21" s="73"/>
    </row>
    <row r="22" spans="2:17">
      <c r="B22" s="43" t="s">
        <v>182</v>
      </c>
      <c r="C22" s="43" t="s">
        <v>173</v>
      </c>
      <c r="D22" s="44">
        <v>17447.93</v>
      </c>
      <c r="E22" s="44">
        <v>1586.18</v>
      </c>
      <c r="F22" s="44">
        <v>15861.75</v>
      </c>
      <c r="G22" s="44">
        <v>1586.18</v>
      </c>
      <c r="H22" s="44">
        <v>1240.44</v>
      </c>
      <c r="I22" s="44">
        <v>13035.14</v>
      </c>
      <c r="J22" s="44">
        <v>762.55569000000003</v>
      </c>
      <c r="K22" s="115">
        <v>5175.3556900000003</v>
      </c>
      <c r="L22" s="111">
        <v>0.29661717407165206</v>
      </c>
      <c r="M22" s="115">
        <v>12272.58431</v>
      </c>
      <c r="N22" s="116">
        <v>42113.265268536154</v>
      </c>
      <c r="O22" s="103" t="s">
        <v>86</v>
      </c>
      <c r="P22" s="43" t="s">
        <v>9</v>
      </c>
      <c r="Q22" s="73"/>
    </row>
    <row r="23" spans="2:17">
      <c r="B23" s="69" t="s">
        <v>10</v>
      </c>
      <c r="C23" s="69" t="s">
        <v>173</v>
      </c>
      <c r="D23" s="65">
        <v>56826.13</v>
      </c>
      <c r="E23" s="65">
        <v>8717</v>
      </c>
      <c r="F23" s="65">
        <v>48109.13</v>
      </c>
      <c r="G23" s="65">
        <v>6530</v>
      </c>
      <c r="H23" s="65">
        <v>8793</v>
      </c>
      <c r="I23" s="65">
        <v>32786.129999999997</v>
      </c>
      <c r="J23" s="65">
        <v>2237.6533724999999</v>
      </c>
      <c r="K23" s="118">
        <v>26277.653372500001</v>
      </c>
      <c r="L23" s="112">
        <v>0.4624220120655762</v>
      </c>
      <c r="M23" s="118">
        <v>30548.476627499997</v>
      </c>
      <c r="N23" s="119">
        <v>42173.784034403936</v>
      </c>
      <c r="O23" s="104" t="s">
        <v>96</v>
      </c>
      <c r="P23" s="69" t="s">
        <v>10</v>
      </c>
      <c r="Q23" s="73"/>
    </row>
    <row r="24" spans="2:17">
      <c r="B24" s="43" t="s">
        <v>18</v>
      </c>
      <c r="C24" s="43"/>
      <c r="D24" s="44">
        <v>11627.98</v>
      </c>
      <c r="E24" s="44">
        <v>1997.37</v>
      </c>
      <c r="F24" s="44">
        <v>9630.61</v>
      </c>
      <c r="G24" s="44">
        <v>2068.2399999999998</v>
      </c>
      <c r="H24" s="44">
        <v>666.95</v>
      </c>
      <c r="I24" s="44">
        <v>6895.42</v>
      </c>
      <c r="J24" s="44">
        <v>515.43264500000009</v>
      </c>
      <c r="K24" s="115">
        <v>5247.9926449999994</v>
      </c>
      <c r="L24" s="111">
        <v>0.45132453315193177</v>
      </c>
      <c r="M24" s="115">
        <v>6379.9873550000002</v>
      </c>
      <c r="N24" s="116">
        <v>42169.733454600457</v>
      </c>
      <c r="O24" s="103" t="s">
        <v>85</v>
      </c>
      <c r="P24" s="43" t="s">
        <v>18</v>
      </c>
      <c r="Q24" s="73"/>
    </row>
    <row r="25" spans="2:17">
      <c r="B25" s="69" t="s">
        <v>2</v>
      </c>
      <c r="C25" s="69" t="s">
        <v>173</v>
      </c>
      <c r="D25" s="65">
        <v>21452.35</v>
      </c>
      <c r="E25" s="65">
        <v>4117</v>
      </c>
      <c r="F25" s="65">
        <v>17335.349999999999</v>
      </c>
      <c r="G25" s="65">
        <v>1907</v>
      </c>
      <c r="H25" s="65">
        <v>2541</v>
      </c>
      <c r="I25" s="65">
        <v>12887.35</v>
      </c>
      <c r="J25" s="65">
        <v>963.3294125000001</v>
      </c>
      <c r="K25" s="118">
        <v>9528.3294124999993</v>
      </c>
      <c r="L25" s="112">
        <v>0.44416250026220905</v>
      </c>
      <c r="M25" s="118">
        <v>11924.020587500001</v>
      </c>
      <c r="N25" s="119">
        <v>42167.119312595707</v>
      </c>
      <c r="O25" s="104" t="s">
        <v>91</v>
      </c>
      <c r="P25" s="69" t="s">
        <v>2</v>
      </c>
      <c r="Q25" s="73"/>
    </row>
    <row r="26" spans="2:17">
      <c r="B26" s="43" t="s">
        <v>46</v>
      </c>
      <c r="C26" s="43"/>
      <c r="D26" s="44">
        <v>14465.26</v>
      </c>
      <c r="E26" s="44">
        <v>3670.29</v>
      </c>
      <c r="F26" s="44">
        <v>10794.96</v>
      </c>
      <c r="G26" s="44">
        <v>1187.46</v>
      </c>
      <c r="H26" s="44">
        <v>1272</v>
      </c>
      <c r="I26" s="44">
        <v>8335.5</v>
      </c>
      <c r="J26" s="44">
        <v>568.897875</v>
      </c>
      <c r="K26" s="115">
        <v>6698.6478749999997</v>
      </c>
      <c r="L26" s="111">
        <v>0.46308520379170504</v>
      </c>
      <c r="M26" s="115">
        <v>7766.6021250000003</v>
      </c>
      <c r="N26" s="116">
        <v>42174.026099383969</v>
      </c>
      <c r="O26" s="103" t="s">
        <v>81</v>
      </c>
      <c r="P26" s="43" t="s">
        <v>46</v>
      </c>
      <c r="Q26" s="73"/>
    </row>
    <row r="27" spans="2:17">
      <c r="B27" s="69" t="s">
        <v>183</v>
      </c>
      <c r="C27" s="69"/>
      <c r="D27" s="65">
        <v>7367.57</v>
      </c>
      <c r="E27" s="65">
        <v>1399.56</v>
      </c>
      <c r="F27" s="65">
        <v>5968.01</v>
      </c>
      <c r="G27" s="65">
        <v>984.76</v>
      </c>
      <c r="H27" s="65">
        <v>797.44</v>
      </c>
      <c r="I27" s="65">
        <v>4185.82</v>
      </c>
      <c r="J27" s="65">
        <v>326.49395999999996</v>
      </c>
      <c r="K27" s="118">
        <v>3508.25396</v>
      </c>
      <c r="L27" s="112">
        <v>0.47617517851883323</v>
      </c>
      <c r="M27" s="118">
        <v>3859.3260399999999</v>
      </c>
      <c r="N27" s="119">
        <v>42178.803940159371</v>
      </c>
      <c r="O27" s="104" t="s">
        <v>82</v>
      </c>
      <c r="P27" s="69" t="s">
        <v>35</v>
      </c>
      <c r="Q27" s="73"/>
    </row>
    <row r="28" spans="2:17">
      <c r="B28" s="43" t="s">
        <v>20</v>
      </c>
      <c r="C28" s="43"/>
      <c r="D28" s="44">
        <v>50333.73</v>
      </c>
      <c r="E28" s="44">
        <v>4870.13</v>
      </c>
      <c r="F28" s="44">
        <v>45463.61</v>
      </c>
      <c r="G28" s="44">
        <v>4234.5</v>
      </c>
      <c r="H28" s="44">
        <v>6381.81</v>
      </c>
      <c r="I28" s="44">
        <v>34847.300000000003</v>
      </c>
      <c r="J28" s="44">
        <v>2265.0745000000002</v>
      </c>
      <c r="K28" s="115">
        <v>17751.514500000001</v>
      </c>
      <c r="L28" s="111">
        <v>0.35267631665684224</v>
      </c>
      <c r="M28" s="115">
        <v>32582.225500000004</v>
      </c>
      <c r="N28" s="116">
        <v>42133.726855579749</v>
      </c>
      <c r="O28" s="103" t="s">
        <v>88</v>
      </c>
      <c r="P28" s="43" t="s">
        <v>20</v>
      </c>
      <c r="Q28" s="73"/>
    </row>
    <row r="29" spans="2:17">
      <c r="B29" s="69" t="s">
        <v>36</v>
      </c>
      <c r="C29" s="69" t="s">
        <v>173</v>
      </c>
      <c r="D29" s="65">
        <v>13540.37</v>
      </c>
      <c r="E29" s="65">
        <v>3525</v>
      </c>
      <c r="F29" s="65">
        <v>10015.370000000001</v>
      </c>
      <c r="G29" s="65">
        <v>1342</v>
      </c>
      <c r="H29" s="65">
        <v>925</v>
      </c>
      <c r="I29" s="65">
        <v>7748.37</v>
      </c>
      <c r="J29" s="65">
        <v>503.64405000000011</v>
      </c>
      <c r="K29" s="118">
        <v>6295.6440499999999</v>
      </c>
      <c r="L29" s="112">
        <v>0.46495362017433789</v>
      </c>
      <c r="M29" s="118">
        <v>7244.72595</v>
      </c>
      <c r="N29" s="119">
        <v>42174.708071363631</v>
      </c>
      <c r="O29" s="104" t="s">
        <v>83</v>
      </c>
      <c r="P29" s="69" t="s">
        <v>36</v>
      </c>
      <c r="Q29" s="73"/>
    </row>
    <row r="30" spans="2:17" ht="13.5" customHeight="1">
      <c r="B30" s="43" t="s">
        <v>30</v>
      </c>
      <c r="C30" s="43" t="s">
        <v>173</v>
      </c>
      <c r="D30" s="44">
        <v>20445.509999999998</v>
      </c>
      <c r="E30" s="44">
        <v>2835</v>
      </c>
      <c r="F30" s="44">
        <v>17610.509999999998</v>
      </c>
      <c r="G30" s="44">
        <v>3892</v>
      </c>
      <c r="H30" s="44">
        <v>1277</v>
      </c>
      <c r="I30" s="44">
        <v>12441.51</v>
      </c>
      <c r="J30" s="44">
        <v>889.56796500000007</v>
      </c>
      <c r="K30" s="115">
        <v>8893.5679650000002</v>
      </c>
      <c r="L30" s="111">
        <v>0.43498880512151572</v>
      </c>
      <c r="M30" s="115">
        <v>11551.942035</v>
      </c>
      <c r="N30" s="116">
        <v>42163.770913869354</v>
      </c>
      <c r="O30" s="103" t="s">
        <v>103</v>
      </c>
      <c r="P30" s="43" t="s">
        <v>30</v>
      </c>
      <c r="Q30" s="73"/>
    </row>
    <row r="31" spans="2:17">
      <c r="B31" s="69" t="s">
        <v>12</v>
      </c>
      <c r="C31" s="69"/>
      <c r="D31" s="65">
        <v>54326.55</v>
      </c>
      <c r="E31" s="65">
        <v>12988.43</v>
      </c>
      <c r="F31" s="65">
        <v>41338.120000000003</v>
      </c>
      <c r="G31" s="65">
        <v>0</v>
      </c>
      <c r="H31" s="65">
        <v>9948.2999999999993</v>
      </c>
      <c r="I31" s="65">
        <v>31389.82</v>
      </c>
      <c r="J31" s="65">
        <v>2550.4228750000002</v>
      </c>
      <c r="K31" s="118">
        <v>25487.152875</v>
      </c>
      <c r="L31" s="112">
        <v>0.46914727467508976</v>
      </c>
      <c r="M31" s="118">
        <v>28839.397125</v>
      </c>
      <c r="N31" s="119">
        <v>42176.238755256411</v>
      </c>
      <c r="O31" s="104" t="s">
        <v>84</v>
      </c>
      <c r="P31" s="69" t="s">
        <v>12</v>
      </c>
      <c r="Q31" s="73"/>
    </row>
    <row r="32" spans="2:17" ht="12.75" customHeight="1">
      <c r="B32" s="66" t="s">
        <v>75</v>
      </c>
      <c r="C32" s="66"/>
      <c r="D32" s="74">
        <f t="shared" ref="D32:M32" si="0">SUM(D4:D31)/28</f>
        <v>31863.783571428568</v>
      </c>
      <c r="E32" s="74">
        <f t="shared" si="0"/>
        <v>5815.0407142857139</v>
      </c>
      <c r="F32" s="74">
        <f t="shared" si="0"/>
        <v>26048.743214285707</v>
      </c>
      <c r="G32" s="74">
        <f t="shared" si="0"/>
        <v>2995.0846428571431</v>
      </c>
      <c r="H32" s="74">
        <f t="shared" si="0"/>
        <v>4719.8964285714292</v>
      </c>
      <c r="I32" s="74">
        <f t="shared" si="0"/>
        <v>18333.762857142858</v>
      </c>
      <c r="J32" s="74">
        <f t="shared" si="0"/>
        <v>1273.3092426785713</v>
      </c>
      <c r="K32" s="74">
        <f t="shared" si="0"/>
        <v>14803.331028392855</v>
      </c>
      <c r="L32" s="113">
        <f t="shared" si="0"/>
        <v>0.45185906367698542</v>
      </c>
      <c r="M32" s="74">
        <f t="shared" si="0"/>
        <v>17060.453614464288</v>
      </c>
      <c r="N32" s="122"/>
      <c r="O32" s="105" t="s">
        <v>74</v>
      </c>
      <c r="P32" s="66" t="s">
        <v>75</v>
      </c>
    </row>
    <row r="34" spans="1:17">
      <c r="A34" s="109"/>
      <c r="B34" s="135" t="s">
        <v>59</v>
      </c>
      <c r="C34" s="135"/>
      <c r="D34" s="168"/>
    </row>
    <row r="35" spans="1:17">
      <c r="A35" s="109"/>
      <c r="B35" s="135" t="s">
        <v>60</v>
      </c>
      <c r="C35" s="135"/>
      <c r="D35" s="168"/>
    </row>
    <row r="36" spans="1:17">
      <c r="A36" s="109"/>
      <c r="B36" s="135" t="s">
        <v>61</v>
      </c>
      <c r="C36" s="135"/>
      <c r="D36" s="168"/>
    </row>
    <row r="37" spans="1:17">
      <c r="A37" s="109"/>
      <c r="B37" s="109" t="s">
        <v>184</v>
      </c>
      <c r="C37" s="135"/>
      <c r="D37" s="168"/>
    </row>
    <row r="38" spans="1:17">
      <c r="A38" s="109"/>
      <c r="B38" s="109" t="s">
        <v>185</v>
      </c>
      <c r="C38" s="135"/>
      <c r="D38" s="168"/>
    </row>
    <row r="39" spans="1:17">
      <c r="A39" s="109"/>
      <c r="B39" s="109" t="s">
        <v>186</v>
      </c>
      <c r="C39" s="135"/>
      <c r="D39" s="168"/>
    </row>
    <row r="40" spans="1:17">
      <c r="A40" s="109"/>
      <c r="B40" s="109" t="s">
        <v>191</v>
      </c>
      <c r="C40" s="109"/>
      <c r="D40" s="168"/>
      <c r="N40" s="5"/>
    </row>
    <row r="41" spans="1:17">
      <c r="B41" s="109" t="s">
        <v>187</v>
      </c>
      <c r="C41" s="109"/>
      <c r="D41" s="168"/>
      <c r="Q41" s="73"/>
    </row>
    <row r="42" spans="1:17">
      <c r="A42" s="109"/>
      <c r="B42" s="109" t="s">
        <v>188</v>
      </c>
    </row>
    <row r="43" spans="1:17">
      <c r="A43" s="109"/>
      <c r="B43" s="109" t="s">
        <v>189</v>
      </c>
    </row>
    <row r="44" spans="1:17">
      <c r="B44" s="109" t="s">
        <v>190</v>
      </c>
    </row>
    <row r="45" spans="1:17">
      <c r="A45" s="109"/>
    </row>
    <row r="47" spans="1:17">
      <c r="Q47" s="73"/>
    </row>
    <row r="49" spans="10:13">
      <c r="J49" s="26"/>
      <c r="K49" s="152"/>
      <c r="L49" s="152"/>
      <c r="M49" s="152"/>
    </row>
    <row r="50" spans="10:13" ht="15">
      <c r="M50"/>
    </row>
    <row r="51" spans="10:13">
      <c r="M51" s="153"/>
    </row>
  </sheetData>
  <sortState ref="B4:O31">
    <sortCondition ref="B4:B31"/>
  </sortState>
  <mergeCells count="1">
    <mergeCell ref="N3:O3"/>
  </mergeCells>
  <phoneticPr fontId="13" type="noConversion"/>
  <conditionalFormatting sqref="L4:L5">
    <cfRule type="dataBar" priority="33">
      <dataBar>
        <cfvo type="min" val="0"/>
        <cfvo type="max" val="0"/>
        <color rgb="FFFF555A"/>
      </dataBar>
    </cfRule>
  </conditionalFormatting>
  <conditionalFormatting sqref="L32">
    <cfRule type="dataBar" priority="34">
      <dataBar>
        <cfvo type="min" val="0"/>
        <cfvo type="max" val="0"/>
        <color rgb="FFFF555A"/>
      </dataBar>
    </cfRule>
  </conditionalFormatting>
  <conditionalFormatting sqref="L6:L31">
    <cfRule type="dataBar" priority="35">
      <dataBar>
        <cfvo type="min" val="0"/>
        <cfvo type="max" val="0"/>
        <color rgb="FFFF555A"/>
      </dataBar>
    </cfRule>
  </conditionalFormatting>
  <hyperlinks>
    <hyperlink ref="B18" location="_edn5" display="_edn5"/>
    <hyperlink ref="B20" location="_ednref5" display="_ednref5"/>
    <hyperlink ref="B15" location="_edn4" display="_edn4"/>
    <hyperlink ref="B30" location="_edn7" display="_edn7"/>
    <hyperlink ref="P18" location="_edn5" display="_edn5"/>
    <hyperlink ref="P20" location="_ednref5" display="_ednref5"/>
    <hyperlink ref="P15" location="_edn4" display="_edn4"/>
    <hyperlink ref="P30" location="_edn7" display="_edn7"/>
  </hyperlinks>
  <pageMargins left="0.70866141732283472" right="0.70866141732283472" top="0.74803149606299213" bottom="0.74803149606299213" header="0.31496062992125984" footer="0.31496062992125984"/>
  <pageSetup paperSize="9" scale="71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4">
    <tabColor theme="0"/>
    <pageSetUpPr fitToPage="1"/>
  </sheetPr>
  <dimension ref="A1:R76"/>
  <sheetViews>
    <sheetView showGridLines="0" zoomScaleNormal="100" workbookViewId="0">
      <selection activeCell="M18" sqref="M18"/>
    </sheetView>
  </sheetViews>
  <sheetFormatPr baseColWidth="10" defaultColWidth="11.42578125" defaultRowHeight="12.75"/>
  <cols>
    <col min="1" max="1" width="4" style="6" customWidth="1"/>
    <col min="2" max="2" width="25.140625" style="6" customWidth="1"/>
    <col min="3" max="3" width="10.85546875" style="26" customWidth="1"/>
    <col min="4" max="6" width="12" style="26" customWidth="1"/>
    <col min="7" max="7" width="10.42578125" style="26" customWidth="1"/>
    <col min="8" max="8" width="12" style="26" customWidth="1"/>
    <col min="9" max="9" width="12" style="9" customWidth="1"/>
    <col min="10" max="11" width="11.42578125" style="9"/>
    <col min="12" max="12" width="11.28515625" style="6" customWidth="1"/>
    <col min="13" max="13" width="20.28515625" style="6" customWidth="1"/>
    <col min="14" max="14" width="11.42578125" style="6"/>
    <col min="15" max="15" width="9.28515625" style="6" customWidth="1"/>
    <col min="16" max="16" width="14.28515625" style="17" customWidth="1"/>
    <col min="17" max="17" width="14.28515625" style="6" customWidth="1"/>
    <col min="18" max="18" width="16.85546875" style="6" customWidth="1"/>
    <col min="19" max="19" width="10" style="6" customWidth="1"/>
    <col min="20" max="20" width="14.85546875" style="6" customWidth="1"/>
    <col min="21" max="21" width="12.85546875" style="6" customWidth="1"/>
    <col min="22" max="22" width="16.5703125" style="6" customWidth="1"/>
    <col min="23" max="23" width="12" style="6" bestFit="1" customWidth="1"/>
    <col min="24" max="24" width="14.7109375" style="6" customWidth="1"/>
    <col min="25" max="16384" width="11.42578125" style="6"/>
  </cols>
  <sheetData>
    <row r="1" spans="1:18" ht="15.75">
      <c r="B1" s="28" t="s">
        <v>174</v>
      </c>
      <c r="F1" s="10"/>
      <c r="G1" s="10"/>
      <c r="H1" s="10"/>
      <c r="I1" s="10"/>
      <c r="L1" s="4"/>
      <c r="M1" s="4"/>
      <c r="N1" s="4"/>
      <c r="O1" s="4"/>
      <c r="P1" s="16"/>
      <c r="Q1" s="4"/>
      <c r="R1" s="5"/>
    </row>
    <row r="2" spans="1:18" s="33" customFormat="1">
      <c r="A2" s="6"/>
      <c r="B2" s="8"/>
      <c r="C2" s="29"/>
      <c r="D2" s="29"/>
      <c r="E2" s="29"/>
      <c r="F2" s="29"/>
      <c r="G2" s="29"/>
      <c r="H2" s="29"/>
      <c r="I2" s="30"/>
      <c r="J2" s="31"/>
      <c r="K2" s="31"/>
      <c r="L2" s="32"/>
      <c r="M2" s="32"/>
      <c r="P2" s="34"/>
    </row>
    <row r="3" spans="1:18" s="33" customFormat="1" ht="76.5">
      <c r="B3" s="80" t="s">
        <v>19</v>
      </c>
      <c r="C3" s="124" t="s">
        <v>16</v>
      </c>
      <c r="D3" s="114" t="s">
        <v>28</v>
      </c>
      <c r="E3" s="114" t="s">
        <v>15</v>
      </c>
      <c r="F3" s="114" t="s">
        <v>17</v>
      </c>
      <c r="G3" s="114" t="s">
        <v>13</v>
      </c>
      <c r="H3" s="114" t="s">
        <v>21</v>
      </c>
      <c r="I3" s="80" t="s">
        <v>40</v>
      </c>
      <c r="J3" s="125" t="s">
        <v>27</v>
      </c>
      <c r="K3" s="127" t="s">
        <v>22</v>
      </c>
    </row>
    <row r="4" spans="1:18" s="7" customFormat="1" ht="15" customHeight="1">
      <c r="A4" s="13"/>
      <c r="B4" s="43" t="s">
        <v>8</v>
      </c>
      <c r="C4" s="44">
        <v>53877.41</v>
      </c>
      <c r="D4" s="44">
        <v>8707</v>
      </c>
      <c r="E4" s="44">
        <v>45170.41</v>
      </c>
      <c r="F4" s="44">
        <v>9226</v>
      </c>
      <c r="G4" s="44">
        <v>8536</v>
      </c>
      <c r="H4" s="44">
        <v>27408.41</v>
      </c>
      <c r="I4" s="44">
        <v>1692.4693175000002</v>
      </c>
      <c r="J4" s="115">
        <v>28161.469317499999</v>
      </c>
      <c r="K4" s="115">
        <v>25715.940682500001</v>
      </c>
      <c r="L4" s="100"/>
      <c r="M4" s="100"/>
    </row>
    <row r="5" spans="1:18" s="7" customFormat="1">
      <c r="B5" s="69" t="s">
        <v>3</v>
      </c>
      <c r="C5" s="65">
        <v>54742.83</v>
      </c>
      <c r="D5" s="65">
        <v>13050</v>
      </c>
      <c r="E5" s="65">
        <v>41692.83</v>
      </c>
      <c r="F5" s="65">
        <v>7534</v>
      </c>
      <c r="G5" s="65">
        <v>8645</v>
      </c>
      <c r="H5" s="65">
        <v>25513.83</v>
      </c>
      <c r="I5" s="65">
        <v>1658.3989500000005</v>
      </c>
      <c r="J5" s="118">
        <v>30887.398949999999</v>
      </c>
      <c r="K5" s="118">
        <v>23855.431050000003</v>
      </c>
      <c r="L5" s="100"/>
      <c r="M5" s="100"/>
    </row>
    <row r="6" spans="1:18" s="7" customFormat="1">
      <c r="A6" s="15"/>
      <c r="B6" s="43" t="s">
        <v>4</v>
      </c>
      <c r="C6" s="44">
        <v>62111.32</v>
      </c>
      <c r="D6" s="44">
        <v>15300.84</v>
      </c>
      <c r="E6" s="44">
        <v>46810.48</v>
      </c>
      <c r="F6" s="44">
        <v>6087.36</v>
      </c>
      <c r="G6" s="44">
        <v>13707.3</v>
      </c>
      <c r="H6" s="44">
        <v>27015.82</v>
      </c>
      <c r="I6" s="44">
        <v>1843.8297150000003</v>
      </c>
      <c r="J6" s="115">
        <v>36939.329715</v>
      </c>
      <c r="K6" s="115">
        <v>25171.990285</v>
      </c>
      <c r="L6" s="100"/>
      <c r="M6" s="100"/>
    </row>
    <row r="7" spans="1:18" s="7" customFormat="1">
      <c r="B7" s="69" t="s">
        <v>176</v>
      </c>
      <c r="C7" s="65">
        <v>5582.66</v>
      </c>
      <c r="D7" s="65">
        <v>827.25</v>
      </c>
      <c r="E7" s="65">
        <v>4755.41</v>
      </c>
      <c r="F7" s="65">
        <v>613.54</v>
      </c>
      <c r="G7" s="65">
        <v>414.14</v>
      </c>
      <c r="H7" s="65">
        <v>3727.74</v>
      </c>
      <c r="I7" s="65">
        <v>242.3031</v>
      </c>
      <c r="J7" s="118">
        <v>2097.2330999999999</v>
      </c>
      <c r="K7" s="118">
        <v>3485.4368999999997</v>
      </c>
      <c r="L7" s="100"/>
      <c r="M7" s="100"/>
    </row>
    <row r="8" spans="1:18" s="7" customFormat="1">
      <c r="B8" s="43" t="s">
        <v>177</v>
      </c>
      <c r="C8" s="44">
        <v>26355</v>
      </c>
      <c r="D8" s="44">
        <v>2781</v>
      </c>
      <c r="E8" s="44">
        <v>23574</v>
      </c>
      <c r="F8" s="44">
        <v>1839</v>
      </c>
      <c r="G8" s="44">
        <v>502</v>
      </c>
      <c r="H8" s="44">
        <v>21233</v>
      </c>
      <c r="I8" s="44">
        <v>1311.1377500000001</v>
      </c>
      <c r="J8" s="115">
        <v>6433.1377499999999</v>
      </c>
      <c r="K8" s="115">
        <v>19921.862249999998</v>
      </c>
      <c r="L8" s="100"/>
      <c r="M8" s="100"/>
    </row>
    <row r="9" spans="1:18" s="7" customFormat="1">
      <c r="B9" s="69" t="s">
        <v>178</v>
      </c>
      <c r="C9" s="65">
        <v>14554.88</v>
      </c>
      <c r="D9" s="65">
        <v>2136.09</v>
      </c>
      <c r="E9" s="65">
        <v>12418.8</v>
      </c>
      <c r="F9" s="65">
        <v>2483.7600000000002</v>
      </c>
      <c r="G9" s="65">
        <v>1387.56</v>
      </c>
      <c r="H9" s="65">
        <v>8547.48</v>
      </c>
      <c r="I9" s="65">
        <v>694.48275000000001</v>
      </c>
      <c r="J9" s="118">
        <v>6701.89275</v>
      </c>
      <c r="K9" s="118">
        <v>7852.9972499999994</v>
      </c>
      <c r="L9" s="100"/>
      <c r="M9" s="100"/>
    </row>
    <row r="10" spans="1:18" s="7" customFormat="1">
      <c r="B10" s="43" t="s">
        <v>6</v>
      </c>
      <c r="C10" s="44">
        <v>53455.76</v>
      </c>
      <c r="D10" s="44">
        <v>290.2</v>
      </c>
      <c r="E10" s="44">
        <v>53165.57</v>
      </c>
      <c r="F10" s="44">
        <v>145.1</v>
      </c>
      <c r="G10" s="44">
        <v>19924.36</v>
      </c>
      <c r="H10" s="44">
        <v>33096.1</v>
      </c>
      <c r="I10" s="44">
        <v>2689.058125</v>
      </c>
      <c r="J10" s="115">
        <v>23048.718124999999</v>
      </c>
      <c r="K10" s="115">
        <v>30407.041874999999</v>
      </c>
      <c r="L10" s="100"/>
      <c r="M10" s="100"/>
    </row>
    <row r="11" spans="1:18" s="7" customFormat="1">
      <c r="B11" s="69" t="s">
        <v>11</v>
      </c>
      <c r="C11" s="65">
        <v>33808.93</v>
      </c>
      <c r="D11" s="65">
        <v>7782</v>
      </c>
      <c r="E11" s="65">
        <v>26026.93</v>
      </c>
      <c r="F11" s="65">
        <v>1653</v>
      </c>
      <c r="G11" s="65">
        <v>3751</v>
      </c>
      <c r="H11" s="65">
        <v>20622.93</v>
      </c>
      <c r="I11" s="65">
        <v>1407.5149725000001</v>
      </c>
      <c r="J11" s="118">
        <v>14593.514972500001</v>
      </c>
      <c r="K11" s="118">
        <v>19215.415027499999</v>
      </c>
      <c r="L11" s="100"/>
      <c r="M11" s="100"/>
    </row>
    <row r="12" spans="1:18" s="14" customFormat="1" ht="14.25" customHeight="1">
      <c r="A12" s="7"/>
      <c r="B12" s="43" t="s">
        <v>62</v>
      </c>
      <c r="C12" s="44">
        <v>15629.16</v>
      </c>
      <c r="D12" s="44">
        <v>3965.61</v>
      </c>
      <c r="E12" s="44">
        <v>11663.55</v>
      </c>
      <c r="F12" s="44">
        <v>466.54</v>
      </c>
      <c r="G12" s="44">
        <v>1988.49</v>
      </c>
      <c r="H12" s="44">
        <v>9208.52</v>
      </c>
      <c r="I12" s="44">
        <v>598.55380000000002</v>
      </c>
      <c r="J12" s="115">
        <v>7019.1938</v>
      </c>
      <c r="K12" s="115">
        <v>8609.9662000000008</v>
      </c>
      <c r="L12" s="100"/>
      <c r="M12" s="100"/>
    </row>
    <row r="13" spans="1:18" s="15" customFormat="1">
      <c r="A13" s="35"/>
      <c r="B13" s="69" t="s">
        <v>7</v>
      </c>
      <c r="C13" s="65">
        <v>52520.97</v>
      </c>
      <c r="D13" s="65">
        <v>10028</v>
      </c>
      <c r="E13" s="65">
        <v>42492.97</v>
      </c>
      <c r="F13" s="65">
        <v>3411</v>
      </c>
      <c r="G13" s="65">
        <v>9102</v>
      </c>
      <c r="H13" s="65">
        <v>29979.97</v>
      </c>
      <c r="I13" s="65">
        <v>2338.4376600000001</v>
      </c>
      <c r="J13" s="118">
        <v>24879.43766</v>
      </c>
      <c r="K13" s="118">
        <v>27641.532340000002</v>
      </c>
      <c r="L13" s="167"/>
      <c r="M13" s="100"/>
    </row>
    <row r="14" spans="1:18" s="7" customFormat="1">
      <c r="A14" s="13"/>
      <c r="B14" s="43" t="s">
        <v>179</v>
      </c>
      <c r="C14" s="44">
        <v>55805.04</v>
      </c>
      <c r="D14" s="44">
        <v>18825</v>
      </c>
      <c r="E14" s="44">
        <v>36980.04</v>
      </c>
      <c r="F14" s="44">
        <v>9230</v>
      </c>
      <c r="G14" s="44">
        <v>2400</v>
      </c>
      <c r="H14" s="44">
        <v>25350.04</v>
      </c>
      <c r="I14" s="44">
        <v>1647.7526000000003</v>
      </c>
      <c r="J14" s="115">
        <v>32102.7526</v>
      </c>
      <c r="K14" s="115">
        <v>23702.287400000001</v>
      </c>
      <c r="L14" s="44"/>
      <c r="M14" s="100"/>
    </row>
    <row r="15" spans="1:18" s="7" customFormat="1">
      <c r="B15" s="69" t="s">
        <v>25</v>
      </c>
      <c r="C15" s="65">
        <v>26261.82</v>
      </c>
      <c r="D15" s="65">
        <v>5658</v>
      </c>
      <c r="E15" s="65">
        <v>20603.82</v>
      </c>
      <c r="F15" s="65">
        <v>3400</v>
      </c>
      <c r="G15" s="65">
        <v>3957</v>
      </c>
      <c r="H15" s="65">
        <v>13246.82</v>
      </c>
      <c r="I15" s="65">
        <v>990.19979500000011</v>
      </c>
      <c r="J15" s="118">
        <v>14005.199795</v>
      </c>
      <c r="K15" s="118">
        <v>12256.620204999999</v>
      </c>
      <c r="L15" s="100"/>
      <c r="M15" s="100"/>
    </row>
    <row r="16" spans="1:18" s="7" customFormat="1">
      <c r="B16" s="43" t="s">
        <v>33</v>
      </c>
      <c r="C16" s="44">
        <v>11786.81</v>
      </c>
      <c r="D16" s="44">
        <v>2614.19</v>
      </c>
      <c r="E16" s="44">
        <v>9172.61</v>
      </c>
      <c r="F16" s="44">
        <v>1696.93</v>
      </c>
      <c r="G16" s="44">
        <v>1534.31</v>
      </c>
      <c r="H16" s="44">
        <v>5941.37</v>
      </c>
      <c r="I16" s="44">
        <v>521.35521749999998</v>
      </c>
      <c r="J16" s="115">
        <v>6366.7852175000007</v>
      </c>
      <c r="K16" s="115">
        <v>5420.0147825000004</v>
      </c>
      <c r="L16" s="100"/>
      <c r="M16" s="100"/>
    </row>
    <row r="17" spans="1:13" s="7" customFormat="1">
      <c r="B17" s="69" t="s">
        <v>50</v>
      </c>
      <c r="C17" s="65">
        <v>35861.94</v>
      </c>
      <c r="D17" s="65">
        <v>3481</v>
      </c>
      <c r="E17" s="65">
        <v>32380.94</v>
      </c>
      <c r="F17" s="65">
        <v>1295</v>
      </c>
      <c r="G17" s="65">
        <v>4762</v>
      </c>
      <c r="H17" s="65">
        <v>26323.94</v>
      </c>
      <c r="I17" s="65">
        <v>1967.7145150000003</v>
      </c>
      <c r="J17" s="118">
        <v>11505.714515</v>
      </c>
      <c r="K17" s="118">
        <v>24356.225484999999</v>
      </c>
      <c r="L17" s="100"/>
      <c r="M17" s="100"/>
    </row>
    <row r="18" spans="1:13" s="7" customFormat="1" ht="13.5" customHeight="1">
      <c r="B18" s="43" t="s">
        <v>26</v>
      </c>
      <c r="C18" s="44">
        <v>38573.620000000003</v>
      </c>
      <c r="D18" s="44">
        <v>8870</v>
      </c>
      <c r="E18" s="44">
        <v>29703.62</v>
      </c>
      <c r="F18" s="44">
        <v>2819</v>
      </c>
      <c r="G18" s="44">
        <v>6084</v>
      </c>
      <c r="H18" s="44">
        <v>20800.62</v>
      </c>
      <c r="I18" s="44">
        <v>1487.24433</v>
      </c>
      <c r="J18" s="115">
        <v>19260.244330000001</v>
      </c>
      <c r="K18" s="115">
        <v>19313.375669999998</v>
      </c>
      <c r="L18" s="100"/>
      <c r="M18" s="100"/>
    </row>
    <row r="19" spans="1:13" s="7" customFormat="1">
      <c r="B19" s="69" t="s">
        <v>180</v>
      </c>
      <c r="C19" s="65">
        <v>10619</v>
      </c>
      <c r="D19" s="65">
        <v>2027</v>
      </c>
      <c r="E19" s="65">
        <v>8592</v>
      </c>
      <c r="F19" s="65">
        <v>902</v>
      </c>
      <c r="G19" s="65">
        <v>1562</v>
      </c>
      <c r="H19" s="65">
        <v>6128</v>
      </c>
      <c r="I19" s="65">
        <v>418.23599999999999</v>
      </c>
      <c r="J19" s="118">
        <v>4909.2359999999999</v>
      </c>
      <c r="K19" s="118">
        <v>5709.7640000000001</v>
      </c>
      <c r="L19" s="100"/>
      <c r="M19" s="100"/>
    </row>
    <row r="20" spans="1:13" s="7" customFormat="1">
      <c r="B20" s="43" t="s">
        <v>181</v>
      </c>
      <c r="C20" s="44">
        <v>12026.4</v>
      </c>
      <c r="D20" s="44">
        <v>2895</v>
      </c>
      <c r="E20" s="44">
        <v>9131.4</v>
      </c>
      <c r="F20" s="44">
        <v>822</v>
      </c>
      <c r="G20" s="44">
        <v>1073</v>
      </c>
      <c r="H20" s="44">
        <v>7236.4</v>
      </c>
      <c r="I20" s="44">
        <v>493.88429999999994</v>
      </c>
      <c r="J20" s="115">
        <v>5283.8842999999997</v>
      </c>
      <c r="K20" s="115">
        <v>6742.5156999999999</v>
      </c>
      <c r="L20" s="100"/>
      <c r="M20" s="100"/>
    </row>
    <row r="21" spans="1:13" s="7" customFormat="1">
      <c r="B21" s="69" t="s">
        <v>1</v>
      </c>
      <c r="C21" s="65">
        <v>60779.01</v>
      </c>
      <c r="D21" s="65">
        <v>7877</v>
      </c>
      <c r="E21" s="65">
        <v>52902.01</v>
      </c>
      <c r="F21" s="65">
        <v>6506</v>
      </c>
      <c r="G21" s="65">
        <v>8984</v>
      </c>
      <c r="H21" s="65">
        <v>37412.01</v>
      </c>
      <c r="I21" s="65">
        <v>2067.0135525000005</v>
      </c>
      <c r="J21" s="118">
        <v>25434.013552500001</v>
      </c>
      <c r="K21" s="118">
        <v>35344.996447500002</v>
      </c>
      <c r="L21" s="100"/>
      <c r="M21" s="100"/>
    </row>
    <row r="22" spans="1:13" s="7" customFormat="1">
      <c r="A22" s="14"/>
      <c r="B22" s="43" t="s">
        <v>182</v>
      </c>
      <c r="C22" s="44">
        <v>17447.93</v>
      </c>
      <c r="D22" s="44">
        <v>1586.18</v>
      </c>
      <c r="E22" s="44">
        <v>15861.75</v>
      </c>
      <c r="F22" s="44">
        <v>1586.18</v>
      </c>
      <c r="G22" s="44">
        <v>1240.44</v>
      </c>
      <c r="H22" s="44">
        <v>13035.14</v>
      </c>
      <c r="I22" s="44">
        <v>762.55569000000003</v>
      </c>
      <c r="J22" s="115">
        <v>5175.3556900000003</v>
      </c>
      <c r="K22" s="115">
        <v>12272.58431</v>
      </c>
      <c r="L22" s="100"/>
      <c r="M22" s="100"/>
    </row>
    <row r="23" spans="1:13" s="7" customFormat="1">
      <c r="B23" s="69" t="s">
        <v>10</v>
      </c>
      <c r="C23" s="65">
        <v>56826.13</v>
      </c>
      <c r="D23" s="65">
        <v>8717</v>
      </c>
      <c r="E23" s="65">
        <v>48109.13</v>
      </c>
      <c r="F23" s="65">
        <v>6530</v>
      </c>
      <c r="G23" s="65">
        <v>8793</v>
      </c>
      <c r="H23" s="65">
        <v>32786.129999999997</v>
      </c>
      <c r="I23" s="65">
        <v>2237.6533724999999</v>
      </c>
      <c r="J23" s="118">
        <v>26277.653372500001</v>
      </c>
      <c r="K23" s="118">
        <v>30548.476627499997</v>
      </c>
      <c r="L23" s="100"/>
      <c r="M23" s="100"/>
    </row>
    <row r="24" spans="1:13" s="7" customFormat="1">
      <c r="B24" s="43" t="s">
        <v>18</v>
      </c>
      <c r="C24" s="44">
        <v>11627.98</v>
      </c>
      <c r="D24" s="44">
        <v>1997.37</v>
      </c>
      <c r="E24" s="44">
        <v>9630.61</v>
      </c>
      <c r="F24" s="44">
        <v>2068.2399999999998</v>
      </c>
      <c r="G24" s="44">
        <v>666.95</v>
      </c>
      <c r="H24" s="44">
        <v>6895.42</v>
      </c>
      <c r="I24" s="44">
        <v>515.43264500000009</v>
      </c>
      <c r="J24" s="115">
        <v>5247.9926449999994</v>
      </c>
      <c r="K24" s="115">
        <v>6379.9873550000002</v>
      </c>
      <c r="L24" s="100"/>
      <c r="M24" s="100"/>
    </row>
    <row r="25" spans="1:13" s="7" customFormat="1">
      <c r="B25" s="69" t="s">
        <v>2</v>
      </c>
      <c r="C25" s="65">
        <v>21452.35</v>
      </c>
      <c r="D25" s="65">
        <v>4117</v>
      </c>
      <c r="E25" s="65">
        <v>17335.349999999999</v>
      </c>
      <c r="F25" s="65">
        <v>1907</v>
      </c>
      <c r="G25" s="65">
        <v>2541</v>
      </c>
      <c r="H25" s="65">
        <v>12887.35</v>
      </c>
      <c r="I25" s="65">
        <v>963.3294125000001</v>
      </c>
      <c r="J25" s="118">
        <v>9528.3294124999993</v>
      </c>
      <c r="K25" s="118">
        <v>11924.020587500001</v>
      </c>
      <c r="L25" s="100"/>
      <c r="M25" s="100"/>
    </row>
    <row r="26" spans="1:13" s="7" customFormat="1">
      <c r="B26" s="43" t="s">
        <v>46</v>
      </c>
      <c r="C26" s="44">
        <v>14465.26</v>
      </c>
      <c r="D26" s="44">
        <v>3670.29</v>
      </c>
      <c r="E26" s="44">
        <v>10794.96</v>
      </c>
      <c r="F26" s="44">
        <v>1187.46</v>
      </c>
      <c r="G26" s="44">
        <v>1272</v>
      </c>
      <c r="H26" s="44">
        <v>8335.5</v>
      </c>
      <c r="I26" s="44">
        <v>568.897875</v>
      </c>
      <c r="J26" s="115">
        <v>6698.6478749999997</v>
      </c>
      <c r="K26" s="115">
        <v>7766.6021250000003</v>
      </c>
      <c r="L26" s="100"/>
      <c r="M26" s="100"/>
    </row>
    <row r="27" spans="1:13" s="7" customFormat="1">
      <c r="B27" s="69" t="s">
        <v>183</v>
      </c>
      <c r="C27" s="65">
        <v>7367.57</v>
      </c>
      <c r="D27" s="65">
        <v>1399.56</v>
      </c>
      <c r="E27" s="65">
        <v>5968.01</v>
      </c>
      <c r="F27" s="65">
        <v>984.76</v>
      </c>
      <c r="G27" s="65">
        <v>797.44</v>
      </c>
      <c r="H27" s="65">
        <v>4185.82</v>
      </c>
      <c r="I27" s="65">
        <v>326.49395999999996</v>
      </c>
      <c r="J27" s="118">
        <v>3508.25396</v>
      </c>
      <c r="K27" s="118">
        <v>3859.3260399999999</v>
      </c>
      <c r="L27" s="100"/>
      <c r="M27" s="100"/>
    </row>
    <row r="28" spans="1:13" s="7" customFormat="1">
      <c r="B28" s="43" t="s">
        <v>20</v>
      </c>
      <c r="C28" s="44">
        <v>50333.73</v>
      </c>
      <c r="D28" s="44">
        <v>4870.13</v>
      </c>
      <c r="E28" s="44">
        <v>45463.61</v>
      </c>
      <c r="F28" s="44">
        <v>4234.5</v>
      </c>
      <c r="G28" s="44">
        <v>6381.81</v>
      </c>
      <c r="H28" s="44">
        <v>34847.300000000003</v>
      </c>
      <c r="I28" s="44">
        <v>2265.0745000000002</v>
      </c>
      <c r="J28" s="115">
        <v>17751.514500000001</v>
      </c>
      <c r="K28" s="115">
        <v>32582.225500000004</v>
      </c>
      <c r="L28" s="100"/>
      <c r="M28" s="100"/>
    </row>
    <row r="29" spans="1:13" s="7" customFormat="1">
      <c r="B29" s="69" t="s">
        <v>36</v>
      </c>
      <c r="C29" s="65">
        <v>13540.37</v>
      </c>
      <c r="D29" s="65">
        <v>3525</v>
      </c>
      <c r="E29" s="65">
        <v>10015.370000000001</v>
      </c>
      <c r="F29" s="65">
        <v>1342</v>
      </c>
      <c r="G29" s="65">
        <v>925</v>
      </c>
      <c r="H29" s="65">
        <v>7748.37</v>
      </c>
      <c r="I29" s="65">
        <v>503.64405000000011</v>
      </c>
      <c r="J29" s="118">
        <v>6295.6440499999999</v>
      </c>
      <c r="K29" s="118">
        <v>7244.72595</v>
      </c>
      <c r="L29" s="100"/>
      <c r="M29" s="100"/>
    </row>
    <row r="30" spans="1:13" s="7" customFormat="1">
      <c r="B30" s="43" t="s">
        <v>30</v>
      </c>
      <c r="C30" s="44">
        <v>20445.509999999998</v>
      </c>
      <c r="D30" s="44">
        <v>2835</v>
      </c>
      <c r="E30" s="44">
        <v>17610.509999999998</v>
      </c>
      <c r="F30" s="44">
        <v>3892</v>
      </c>
      <c r="G30" s="44">
        <v>1277</v>
      </c>
      <c r="H30" s="44">
        <v>12441.51</v>
      </c>
      <c r="I30" s="44">
        <v>889.56796500000007</v>
      </c>
      <c r="J30" s="115">
        <v>8893.5679650000002</v>
      </c>
      <c r="K30" s="115">
        <v>11551.942035</v>
      </c>
      <c r="L30" s="100"/>
      <c r="M30" s="100"/>
    </row>
    <row r="31" spans="1:13" s="7" customFormat="1">
      <c r="B31" s="69" t="s">
        <v>12</v>
      </c>
      <c r="C31" s="65">
        <v>54326.55</v>
      </c>
      <c r="D31" s="65">
        <v>12988.43</v>
      </c>
      <c r="E31" s="65">
        <v>41338.120000000003</v>
      </c>
      <c r="F31" s="65">
        <v>0</v>
      </c>
      <c r="G31" s="65">
        <v>9948.2999999999993</v>
      </c>
      <c r="H31" s="65">
        <v>31389.82</v>
      </c>
      <c r="I31" s="65">
        <v>2550.4228750000002</v>
      </c>
      <c r="J31" s="118">
        <v>25487.152875</v>
      </c>
      <c r="K31" s="118">
        <v>28839.397125</v>
      </c>
      <c r="L31" s="100"/>
      <c r="M31" s="100"/>
    </row>
    <row r="32" spans="1:13" s="7" customFormat="1">
      <c r="B32" s="66" t="s">
        <v>75</v>
      </c>
      <c r="C32" s="74">
        <f t="shared" ref="C32:K32" si="0">SUM(C4:C31)/28</f>
        <v>31863.783571428568</v>
      </c>
      <c r="D32" s="74">
        <f t="shared" si="0"/>
        <v>5815.0407142857139</v>
      </c>
      <c r="E32" s="74">
        <f t="shared" si="0"/>
        <v>26048.743214285707</v>
      </c>
      <c r="F32" s="74">
        <f t="shared" si="0"/>
        <v>2995.0846428571431</v>
      </c>
      <c r="G32" s="74">
        <f t="shared" si="0"/>
        <v>4719.8964285714292</v>
      </c>
      <c r="H32" s="74">
        <f t="shared" si="0"/>
        <v>18333.762857142858</v>
      </c>
      <c r="I32" s="74">
        <f t="shared" si="0"/>
        <v>1273.3092426785713</v>
      </c>
      <c r="J32" s="74">
        <f t="shared" si="0"/>
        <v>14803.331028392855</v>
      </c>
      <c r="K32" s="74">
        <f t="shared" si="0"/>
        <v>17060.453614464288</v>
      </c>
      <c r="L32" s="100"/>
      <c r="M32" s="100"/>
    </row>
    <row r="33" spans="1:16" s="7" customFormat="1">
      <c r="B33" s="6"/>
      <c r="C33" s="27"/>
      <c r="D33" s="27"/>
      <c r="E33" s="26"/>
      <c r="F33" s="27"/>
      <c r="G33" s="27"/>
      <c r="H33" s="27"/>
      <c r="I33" s="18"/>
      <c r="J33" s="18"/>
      <c r="K33" s="20"/>
      <c r="P33" s="19"/>
    </row>
    <row r="34" spans="1:16" s="109" customFormat="1">
      <c r="B34" s="135" t="s">
        <v>59</v>
      </c>
      <c r="C34" s="135"/>
      <c r="D34" s="169"/>
      <c r="E34" s="169"/>
      <c r="F34" s="169"/>
      <c r="G34" s="169"/>
      <c r="H34" s="169"/>
      <c r="I34" s="169"/>
      <c r="J34" s="170"/>
      <c r="K34" s="170"/>
    </row>
    <row r="35" spans="1:16" s="109" customFormat="1">
      <c r="B35" s="135" t="s">
        <v>60</v>
      </c>
      <c r="C35" s="135"/>
      <c r="D35" s="169"/>
      <c r="E35" s="169"/>
      <c r="F35" s="169"/>
      <c r="G35" s="169"/>
      <c r="H35" s="169"/>
      <c r="I35" s="169"/>
      <c r="J35" s="170"/>
      <c r="K35" s="170"/>
    </row>
    <row r="36" spans="1:16" s="109" customFormat="1">
      <c r="B36" s="135" t="s">
        <v>61</v>
      </c>
      <c r="C36" s="135"/>
      <c r="D36" s="169"/>
      <c r="E36" s="169"/>
      <c r="F36" s="169"/>
      <c r="G36" s="169"/>
      <c r="H36" s="169"/>
      <c r="I36" s="169"/>
      <c r="J36" s="170"/>
      <c r="K36" s="170"/>
    </row>
    <row r="37" spans="1:16">
      <c r="B37" s="109" t="s">
        <v>184</v>
      </c>
      <c r="G37" s="9"/>
      <c r="H37" s="9"/>
    </row>
    <row r="38" spans="1:16">
      <c r="B38" s="109" t="s">
        <v>185</v>
      </c>
      <c r="G38" s="9"/>
      <c r="H38" s="9"/>
    </row>
    <row r="39" spans="1:16">
      <c r="B39" s="109" t="s">
        <v>186</v>
      </c>
    </row>
    <row r="40" spans="1:16">
      <c r="B40" s="109" t="s">
        <v>191</v>
      </c>
    </row>
    <row r="41" spans="1:16">
      <c r="B41" s="109" t="s">
        <v>187</v>
      </c>
    </row>
    <row r="42" spans="1:16">
      <c r="B42" s="109" t="s">
        <v>188</v>
      </c>
    </row>
    <row r="43" spans="1:16">
      <c r="B43" s="109" t="s">
        <v>189</v>
      </c>
    </row>
    <row r="44" spans="1:16">
      <c r="B44" s="109" t="s">
        <v>190</v>
      </c>
    </row>
    <row r="47" spans="1:16">
      <c r="P47" s="6"/>
    </row>
    <row r="48" spans="1:16" s="7" customFormat="1">
      <c r="A48" s="13"/>
    </row>
    <row r="49" spans="1:16" s="15" customFormat="1">
      <c r="A49" s="7"/>
    </row>
    <row r="50" spans="1:16">
      <c r="P50" s="6"/>
    </row>
    <row r="51" spans="1:16">
      <c r="P51" s="6"/>
    </row>
    <row r="52" spans="1:16">
      <c r="P52" s="6"/>
    </row>
    <row r="53" spans="1:16">
      <c r="P53" s="6"/>
    </row>
    <row r="54" spans="1:16">
      <c r="P54" s="6"/>
    </row>
    <row r="55" spans="1:16">
      <c r="P55" s="6"/>
    </row>
    <row r="56" spans="1:16">
      <c r="P56" s="6"/>
    </row>
    <row r="57" spans="1:16">
      <c r="P57" s="6"/>
    </row>
    <row r="58" spans="1:16">
      <c r="P58" s="6"/>
    </row>
    <row r="59" spans="1:16">
      <c r="P59" s="6"/>
    </row>
    <row r="60" spans="1:16">
      <c r="P60" s="6"/>
    </row>
    <row r="61" spans="1:16">
      <c r="P61" s="6"/>
    </row>
    <row r="62" spans="1:16">
      <c r="P62" s="6"/>
    </row>
    <row r="63" spans="1:16">
      <c r="P63" s="6"/>
    </row>
    <row r="64" spans="1:16">
      <c r="P64" s="6"/>
    </row>
    <row r="65" spans="16:16">
      <c r="P65" s="6"/>
    </row>
    <row r="66" spans="16:16">
      <c r="P66" s="6"/>
    </row>
    <row r="67" spans="16:16">
      <c r="P67" s="6"/>
    </row>
    <row r="68" spans="16:16">
      <c r="P68" s="6"/>
    </row>
    <row r="69" spans="16:16">
      <c r="P69" s="6"/>
    </row>
    <row r="70" spans="16:16">
      <c r="P70" s="6"/>
    </row>
    <row r="71" spans="16:16">
      <c r="P71" s="6"/>
    </row>
    <row r="72" spans="16:16">
      <c r="P72" s="6"/>
    </row>
    <row r="73" spans="16:16">
      <c r="P73" s="6"/>
    </row>
    <row r="74" spans="16:16">
      <c r="P74" s="6"/>
    </row>
    <row r="75" spans="16:16">
      <c r="P75" s="6"/>
    </row>
    <row r="76" spans="16:16">
      <c r="P76" s="6"/>
    </row>
  </sheetData>
  <phoneticPr fontId="13" type="noConversion"/>
  <hyperlinks>
    <hyperlink ref="B18" location="_edn5" display="_edn5"/>
    <hyperlink ref="B20" location="_ednref5" display="_ednref5"/>
    <hyperlink ref="B15" location="_edn4" display="_edn4"/>
    <hyperlink ref="B30" location="_edn7" display="_edn7"/>
  </hyperlinks>
  <pageMargins left="0.70866141732283472" right="0.70866141732283472" top="0.74803149606299213" bottom="0.74803149606299213" header="0.31496062992125984" footer="0.31496062992125984"/>
  <pageSetup paperSize="9" scale="8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Feuil5">
    <tabColor theme="0"/>
    <pageSetUpPr fitToPage="1"/>
  </sheetPr>
  <dimension ref="B1:J40"/>
  <sheetViews>
    <sheetView showGridLines="0" zoomScaleNormal="100" workbookViewId="0">
      <selection activeCell="G44" sqref="G44"/>
    </sheetView>
  </sheetViews>
  <sheetFormatPr baseColWidth="10" defaultColWidth="11.42578125" defaultRowHeight="12.75"/>
  <cols>
    <col min="1" max="1" width="4" style="6" customWidth="1"/>
    <col min="2" max="2" width="25.140625" style="6" customWidth="1"/>
    <col min="3" max="3" width="10.85546875" style="26" customWidth="1"/>
    <col min="4" max="6" width="12" style="26" customWidth="1"/>
    <col min="7" max="7" width="12" style="9" customWidth="1"/>
    <col min="8" max="8" width="11.42578125" style="9"/>
    <col min="9" max="9" width="18.140625" style="9" customWidth="1"/>
    <col min="10" max="10" width="2.5703125" style="6" customWidth="1"/>
    <col min="11" max="16384" width="11.42578125" style="6"/>
  </cols>
  <sheetData>
    <row r="1" spans="2:10" ht="15.75">
      <c r="B1" s="28" t="s">
        <v>175</v>
      </c>
      <c r="G1" s="10"/>
      <c r="J1" s="4"/>
    </row>
    <row r="2" spans="2:10">
      <c r="B2" s="8"/>
      <c r="G2" s="11"/>
      <c r="J2" s="12"/>
    </row>
    <row r="3" spans="2:10" ht="49.5" customHeight="1">
      <c r="B3" s="173" t="s">
        <v>19</v>
      </c>
      <c r="C3" s="175" t="s">
        <v>16</v>
      </c>
      <c r="D3" s="181" t="s">
        <v>27</v>
      </c>
      <c r="E3" s="181" t="s">
        <v>14</v>
      </c>
      <c r="F3" s="183" t="s">
        <v>22</v>
      </c>
      <c r="G3" s="177" t="s">
        <v>126</v>
      </c>
      <c r="H3" s="178"/>
      <c r="I3" s="179" t="s">
        <v>55</v>
      </c>
      <c r="J3" s="9"/>
    </row>
    <row r="4" spans="2:10" ht="39.75" customHeight="1">
      <c r="B4" s="174"/>
      <c r="C4" s="176"/>
      <c r="D4" s="182"/>
      <c r="E4" s="182"/>
      <c r="F4" s="184"/>
      <c r="G4" s="67" t="s">
        <v>23</v>
      </c>
      <c r="H4" s="68" t="s">
        <v>104</v>
      </c>
      <c r="I4" s="180"/>
      <c r="J4" s="9"/>
    </row>
    <row r="5" spans="2:10">
      <c r="B5" s="43" t="s">
        <v>8</v>
      </c>
      <c r="C5" s="44">
        <v>53877.41</v>
      </c>
      <c r="D5" s="115">
        <v>28161.469317499999</v>
      </c>
      <c r="E5" s="111">
        <v>0.522695306205328</v>
      </c>
      <c r="F5" s="115">
        <v>25715.940682500001</v>
      </c>
      <c r="G5" s="116">
        <v>42195.783786764943</v>
      </c>
      <c r="H5" s="103" t="s">
        <v>93</v>
      </c>
      <c r="I5" s="117">
        <f t="shared" ref="I5:I33" si="0">100*C5/F5</f>
        <v>209.50977708804643</v>
      </c>
      <c r="J5" s="9"/>
    </row>
    <row r="6" spans="2:10">
      <c r="B6" s="69" t="s">
        <v>3</v>
      </c>
      <c r="C6" s="65">
        <v>54742.83</v>
      </c>
      <c r="D6" s="118">
        <v>30887.398949999999</v>
      </c>
      <c r="E6" s="112">
        <v>0.56422729606781374</v>
      </c>
      <c r="F6" s="118">
        <v>23855.431050000003</v>
      </c>
      <c r="G6" s="119">
        <v>42210.94296306475</v>
      </c>
      <c r="H6" s="104" t="s">
        <v>89</v>
      </c>
      <c r="I6" s="120">
        <f t="shared" si="0"/>
        <v>229.47742962707855</v>
      </c>
      <c r="J6" s="9"/>
    </row>
    <row r="7" spans="2:10">
      <c r="B7" s="43" t="s">
        <v>4</v>
      </c>
      <c r="C7" s="44">
        <v>62111.32</v>
      </c>
      <c r="D7" s="115">
        <v>36939.329715</v>
      </c>
      <c r="E7" s="111">
        <v>0.59472781636262118</v>
      </c>
      <c r="F7" s="115">
        <v>25171.990285</v>
      </c>
      <c r="G7" s="116">
        <v>42222.075652972359</v>
      </c>
      <c r="H7" s="103" t="s">
        <v>80</v>
      </c>
      <c r="I7" s="117">
        <f t="shared" si="0"/>
        <v>246.74775135684112</v>
      </c>
      <c r="J7" s="9"/>
    </row>
    <row r="8" spans="2:10">
      <c r="B8" s="69" t="s">
        <v>24</v>
      </c>
      <c r="C8" s="65">
        <v>5582.66</v>
      </c>
      <c r="D8" s="118">
        <v>2097.2330999999999</v>
      </c>
      <c r="E8" s="112">
        <v>0.37566914338326174</v>
      </c>
      <c r="F8" s="118">
        <v>3485.4368999999997</v>
      </c>
      <c r="G8" s="119">
        <v>42142.119237334889</v>
      </c>
      <c r="H8" s="104" t="s">
        <v>87</v>
      </c>
      <c r="I8" s="120">
        <f t="shared" si="0"/>
        <v>160.17102475732671</v>
      </c>
      <c r="J8" s="9"/>
    </row>
    <row r="9" spans="2:10">
      <c r="B9" s="43" t="s">
        <v>5</v>
      </c>
      <c r="C9" s="44">
        <v>26355</v>
      </c>
      <c r="D9" s="115">
        <v>6433.1377499999999</v>
      </c>
      <c r="E9" s="111">
        <v>0.24409553215708593</v>
      </c>
      <c r="F9" s="115">
        <v>19921.862249999998</v>
      </c>
      <c r="G9" s="116">
        <v>42094.094869237335</v>
      </c>
      <c r="H9" s="103" t="s">
        <v>78</v>
      </c>
      <c r="I9" s="117">
        <f t="shared" si="0"/>
        <v>132.29184937266595</v>
      </c>
      <c r="J9" s="9"/>
    </row>
    <row r="10" spans="2:10">
      <c r="B10" s="69" t="s">
        <v>73</v>
      </c>
      <c r="C10" s="65">
        <v>14554.88</v>
      </c>
      <c r="D10" s="118">
        <v>6701.89275</v>
      </c>
      <c r="E10" s="112">
        <v>0.46045675058811891</v>
      </c>
      <c r="F10" s="118">
        <v>7852.9972499999994</v>
      </c>
      <c r="G10" s="119">
        <v>42173.066713964661</v>
      </c>
      <c r="H10" s="104" t="s">
        <v>98</v>
      </c>
      <c r="I10" s="120">
        <f t="shared" si="0"/>
        <v>185.34171777533732</v>
      </c>
      <c r="J10" s="9"/>
    </row>
    <row r="11" spans="2:10">
      <c r="B11" s="43" t="s">
        <v>6</v>
      </c>
      <c r="C11" s="44">
        <v>53455.76</v>
      </c>
      <c r="D11" s="115">
        <v>23048.718124999999</v>
      </c>
      <c r="E11" s="111">
        <v>0.43117370560253937</v>
      </c>
      <c r="F11" s="115">
        <v>30407.041874999999</v>
      </c>
      <c r="G11" s="116">
        <v>42162.378402544928</v>
      </c>
      <c r="H11" s="103" t="s">
        <v>99</v>
      </c>
      <c r="I11" s="117">
        <f t="shared" si="0"/>
        <v>175.80059323018247</v>
      </c>
      <c r="J11" s="9"/>
    </row>
    <row r="12" spans="2:10">
      <c r="B12" s="69" t="s">
        <v>11</v>
      </c>
      <c r="C12" s="65">
        <v>33808.93</v>
      </c>
      <c r="D12" s="118">
        <v>14593.514972500001</v>
      </c>
      <c r="E12" s="112">
        <v>0.43164675641908812</v>
      </c>
      <c r="F12" s="118">
        <v>19215.415027499999</v>
      </c>
      <c r="G12" s="119">
        <v>42162.551066092965</v>
      </c>
      <c r="H12" s="104" t="s">
        <v>90</v>
      </c>
      <c r="I12" s="120">
        <f t="shared" si="0"/>
        <v>175.94691528449738</v>
      </c>
      <c r="J12" s="9"/>
    </row>
    <row r="13" spans="2:10">
      <c r="B13" s="43" t="s">
        <v>62</v>
      </c>
      <c r="C13" s="44">
        <v>15629.16</v>
      </c>
      <c r="D13" s="115">
        <v>7019.1938</v>
      </c>
      <c r="E13" s="111">
        <v>0.44910883246444466</v>
      </c>
      <c r="F13" s="115">
        <v>8609.9662000000008</v>
      </c>
      <c r="G13" s="116">
        <v>42168.924723849523</v>
      </c>
      <c r="H13" s="103" t="s">
        <v>101</v>
      </c>
      <c r="I13" s="117">
        <f t="shared" si="0"/>
        <v>181.52405755088793</v>
      </c>
      <c r="J13" s="9"/>
    </row>
    <row r="14" spans="2:10">
      <c r="B14" s="69" t="s">
        <v>7</v>
      </c>
      <c r="C14" s="65">
        <v>52520.97</v>
      </c>
      <c r="D14" s="118">
        <v>24879.43766</v>
      </c>
      <c r="E14" s="112">
        <v>0.47370483941937858</v>
      </c>
      <c r="F14" s="118">
        <v>27641.532340000002</v>
      </c>
      <c r="G14" s="119">
        <v>42177.902266388075</v>
      </c>
      <c r="H14" s="104" t="s">
        <v>102</v>
      </c>
      <c r="I14" s="120">
        <f t="shared" si="0"/>
        <v>190.00744732229268</v>
      </c>
      <c r="J14" s="9"/>
    </row>
    <row r="15" spans="2:10">
      <c r="B15" s="43" t="s">
        <v>0</v>
      </c>
      <c r="C15" s="44">
        <v>55805.04</v>
      </c>
      <c r="D15" s="115">
        <v>32102.7526</v>
      </c>
      <c r="E15" s="111">
        <v>0.57526618742679869</v>
      </c>
      <c r="F15" s="115">
        <v>23702.287400000001</v>
      </c>
      <c r="G15" s="116">
        <v>42214.972158410783</v>
      </c>
      <c r="H15" s="103" t="s">
        <v>94</v>
      </c>
      <c r="I15" s="117">
        <f t="shared" si="0"/>
        <v>235.4415802079929</v>
      </c>
      <c r="J15" s="9"/>
    </row>
    <row r="16" spans="2:10">
      <c r="B16" s="69" t="s">
        <v>25</v>
      </c>
      <c r="C16" s="65">
        <v>26261.82</v>
      </c>
      <c r="D16" s="118">
        <v>14005.199795</v>
      </c>
      <c r="E16" s="112">
        <v>0.53329128731367437</v>
      </c>
      <c r="F16" s="118">
        <v>12256.620204999999</v>
      </c>
      <c r="G16" s="119">
        <v>42199.651319869488</v>
      </c>
      <c r="H16" s="104" t="s">
        <v>79</v>
      </c>
      <c r="I16" s="120">
        <f t="shared" si="0"/>
        <v>214.26640917931584</v>
      </c>
      <c r="J16" s="9"/>
    </row>
    <row r="17" spans="2:10">
      <c r="B17" s="43" t="s">
        <v>33</v>
      </c>
      <c r="C17" s="44">
        <v>11786.81</v>
      </c>
      <c r="D17" s="115">
        <v>6366.7852175000007</v>
      </c>
      <c r="E17" s="111">
        <v>0.54016186037613234</v>
      </c>
      <c r="F17" s="115">
        <v>5420.0147825000004</v>
      </c>
      <c r="G17" s="116">
        <v>42202.159079037287</v>
      </c>
      <c r="H17" s="103" t="s">
        <v>100</v>
      </c>
      <c r="I17" s="117">
        <f t="shared" si="0"/>
        <v>217.46822606567309</v>
      </c>
      <c r="J17" s="9"/>
    </row>
    <row r="18" spans="2:10">
      <c r="B18" s="69" t="s">
        <v>50</v>
      </c>
      <c r="C18" s="65">
        <v>35861.94</v>
      </c>
      <c r="D18" s="118">
        <v>11505.714515</v>
      </c>
      <c r="E18" s="112">
        <v>0.32083357774286608</v>
      </c>
      <c r="F18" s="118">
        <v>24356.225484999999</v>
      </c>
      <c r="G18" s="119">
        <v>42122.104255876147</v>
      </c>
      <c r="H18" s="104" t="s">
        <v>77</v>
      </c>
      <c r="I18" s="120">
        <f t="shared" si="0"/>
        <v>147.23931679022226</v>
      </c>
      <c r="J18" s="9"/>
    </row>
    <row r="19" spans="2:10">
      <c r="B19" s="43" t="s">
        <v>26</v>
      </c>
      <c r="C19" s="44">
        <v>38573.620000000003</v>
      </c>
      <c r="D19" s="115">
        <v>19260.244330000001</v>
      </c>
      <c r="E19" s="111">
        <v>0.49931129953579673</v>
      </c>
      <c r="F19" s="115">
        <v>19313.375669999998</v>
      </c>
      <c r="G19" s="116">
        <v>42187.248624330568</v>
      </c>
      <c r="H19" s="103" t="s">
        <v>97</v>
      </c>
      <c r="I19" s="117">
        <f t="shared" si="0"/>
        <v>199.72489873905099</v>
      </c>
      <c r="J19" s="9"/>
    </row>
    <row r="20" spans="2:10">
      <c r="B20" s="69" t="s">
        <v>34</v>
      </c>
      <c r="C20" s="65">
        <v>10619</v>
      </c>
      <c r="D20" s="118">
        <v>4909.2359999999999</v>
      </c>
      <c r="E20" s="112">
        <v>0.46230680855071099</v>
      </c>
      <c r="F20" s="118">
        <v>5709.7640000000001</v>
      </c>
      <c r="G20" s="119">
        <v>42173.741985121007</v>
      </c>
      <c r="H20" s="104" t="s">
        <v>92</v>
      </c>
      <c r="I20" s="120">
        <f t="shared" si="0"/>
        <v>185.97966570947591</v>
      </c>
      <c r="J20" s="9"/>
    </row>
    <row r="21" spans="2:10">
      <c r="B21" s="43" t="s">
        <v>63</v>
      </c>
      <c r="C21" s="44">
        <v>12026.4</v>
      </c>
      <c r="D21" s="115">
        <v>5283.8842999999997</v>
      </c>
      <c r="E21" s="111">
        <v>0.43935710603339317</v>
      </c>
      <c r="F21" s="115">
        <v>6742.5156999999999</v>
      </c>
      <c r="G21" s="116">
        <v>42165.365343702186</v>
      </c>
      <c r="H21" s="103" t="s">
        <v>95</v>
      </c>
      <c r="I21" s="117">
        <f t="shared" si="0"/>
        <v>178.36665919813876</v>
      </c>
      <c r="J21" s="9"/>
    </row>
    <row r="22" spans="2:10">
      <c r="B22" s="69" t="s">
        <v>1</v>
      </c>
      <c r="C22" s="65">
        <v>60779.01</v>
      </c>
      <c r="D22" s="118">
        <v>25434.013552500001</v>
      </c>
      <c r="E22" s="112">
        <v>0.41846705881685142</v>
      </c>
      <c r="F22" s="118">
        <v>35344.996447500002</v>
      </c>
      <c r="G22" s="119">
        <v>42157.740476468149</v>
      </c>
      <c r="H22" s="104" t="s">
        <v>76</v>
      </c>
      <c r="I22" s="120">
        <f t="shared" si="0"/>
        <v>171.95930431137157</v>
      </c>
      <c r="J22" s="9"/>
    </row>
    <row r="23" spans="2:10">
      <c r="B23" s="43" t="s">
        <v>9</v>
      </c>
      <c r="C23" s="44">
        <v>17447.93</v>
      </c>
      <c r="D23" s="115">
        <v>5175.3556900000003</v>
      </c>
      <c r="E23" s="111">
        <v>0.29661717407165206</v>
      </c>
      <c r="F23" s="115">
        <v>12272.58431</v>
      </c>
      <c r="G23" s="116">
        <v>42113.265268536154</v>
      </c>
      <c r="H23" s="103" t="s">
        <v>86</v>
      </c>
      <c r="I23" s="121">
        <f t="shared" si="0"/>
        <v>142.1699746302252</v>
      </c>
      <c r="J23" s="9"/>
    </row>
    <row r="24" spans="2:10">
      <c r="B24" s="69" t="s">
        <v>10</v>
      </c>
      <c r="C24" s="65">
        <v>56826.13</v>
      </c>
      <c r="D24" s="118">
        <v>26277.653372500001</v>
      </c>
      <c r="E24" s="112">
        <v>0.4624220120655762</v>
      </c>
      <c r="F24" s="118">
        <v>30548.476627499997</v>
      </c>
      <c r="G24" s="119">
        <v>42173.784034403936</v>
      </c>
      <c r="H24" s="104" t="s">
        <v>96</v>
      </c>
      <c r="I24" s="120">
        <f t="shared" si="0"/>
        <v>186.01952134282413</v>
      </c>
      <c r="J24" s="9"/>
    </row>
    <row r="25" spans="2:10">
      <c r="B25" s="43" t="s">
        <v>18</v>
      </c>
      <c r="C25" s="44">
        <v>11627.98</v>
      </c>
      <c r="D25" s="115">
        <v>5247.9926449999994</v>
      </c>
      <c r="E25" s="111">
        <v>0.45132453315193177</v>
      </c>
      <c r="F25" s="115">
        <v>6379.9873550000002</v>
      </c>
      <c r="G25" s="116">
        <v>42169.733454600457</v>
      </c>
      <c r="H25" s="103" t="s">
        <v>85</v>
      </c>
      <c r="I25" s="117">
        <f t="shared" si="0"/>
        <v>182.25710104091579</v>
      </c>
      <c r="J25" s="9"/>
    </row>
    <row r="26" spans="2:10">
      <c r="B26" s="69" t="s">
        <v>2</v>
      </c>
      <c r="C26" s="65">
        <v>21452.35</v>
      </c>
      <c r="D26" s="118">
        <v>9528.3294124999993</v>
      </c>
      <c r="E26" s="112">
        <v>0.44416250026220905</v>
      </c>
      <c r="F26" s="118">
        <v>11924.020587500001</v>
      </c>
      <c r="G26" s="119">
        <v>42167.119312595707</v>
      </c>
      <c r="H26" s="104" t="s">
        <v>91</v>
      </c>
      <c r="I26" s="120">
        <f t="shared" si="0"/>
        <v>179.90869642147871</v>
      </c>
      <c r="J26" s="9"/>
    </row>
    <row r="27" spans="2:10">
      <c r="B27" s="43" t="s">
        <v>46</v>
      </c>
      <c r="C27" s="44">
        <v>14465.26</v>
      </c>
      <c r="D27" s="115">
        <v>6698.6478749999997</v>
      </c>
      <c r="E27" s="111">
        <v>0.46308520379170504</v>
      </c>
      <c r="F27" s="115">
        <v>7766.6021250000003</v>
      </c>
      <c r="G27" s="116">
        <v>42174.026099383969</v>
      </c>
      <c r="H27" s="103" t="s">
        <v>81</v>
      </c>
      <c r="I27" s="117">
        <f t="shared" si="0"/>
        <v>186.24953058220424</v>
      </c>
      <c r="J27" s="9"/>
    </row>
    <row r="28" spans="2:10">
      <c r="B28" s="69" t="s">
        <v>35</v>
      </c>
      <c r="C28" s="65">
        <v>7367.57</v>
      </c>
      <c r="D28" s="118">
        <v>3508.25396</v>
      </c>
      <c r="E28" s="112">
        <v>0.47617517851883323</v>
      </c>
      <c r="F28" s="118">
        <v>3859.3260399999999</v>
      </c>
      <c r="G28" s="119">
        <v>42178.803940159371</v>
      </c>
      <c r="H28" s="104" t="s">
        <v>82</v>
      </c>
      <c r="I28" s="120">
        <f t="shared" si="0"/>
        <v>190.90302098446185</v>
      </c>
      <c r="J28" s="9"/>
    </row>
    <row r="29" spans="2:10">
      <c r="B29" s="43" t="s">
        <v>20</v>
      </c>
      <c r="C29" s="44">
        <v>50333.73</v>
      </c>
      <c r="D29" s="115">
        <v>17751.514500000001</v>
      </c>
      <c r="E29" s="111">
        <v>0.35267631665684224</v>
      </c>
      <c r="F29" s="115">
        <v>32582.225500000004</v>
      </c>
      <c r="G29" s="116">
        <v>42133.726855579749</v>
      </c>
      <c r="H29" s="103" t="s">
        <v>88</v>
      </c>
      <c r="I29" s="117">
        <f t="shared" si="0"/>
        <v>154.48217310999826</v>
      </c>
      <c r="J29" s="9"/>
    </row>
    <row r="30" spans="2:10">
      <c r="B30" s="69" t="s">
        <v>36</v>
      </c>
      <c r="C30" s="65">
        <v>13540.37</v>
      </c>
      <c r="D30" s="118">
        <v>6295.6440499999999</v>
      </c>
      <c r="E30" s="112">
        <v>0.46495362017433789</v>
      </c>
      <c r="F30" s="118">
        <v>7244.72595</v>
      </c>
      <c r="G30" s="119">
        <v>42174.708071363631</v>
      </c>
      <c r="H30" s="104" t="s">
        <v>83</v>
      </c>
      <c r="I30" s="120">
        <f t="shared" si="0"/>
        <v>186.899685280711</v>
      </c>
      <c r="J30" s="9"/>
    </row>
    <row r="31" spans="2:10">
      <c r="B31" s="43" t="s">
        <v>30</v>
      </c>
      <c r="C31" s="44">
        <v>20445.509999999998</v>
      </c>
      <c r="D31" s="115">
        <v>8893.5679650000002</v>
      </c>
      <c r="E31" s="111">
        <v>0.43498880512151572</v>
      </c>
      <c r="F31" s="115">
        <v>11551.942035</v>
      </c>
      <c r="G31" s="116">
        <v>42163.770913869354</v>
      </c>
      <c r="H31" s="103" t="s">
        <v>103</v>
      </c>
      <c r="I31" s="117">
        <f t="shared" si="0"/>
        <v>176.98764361917955</v>
      </c>
      <c r="J31" s="9"/>
    </row>
    <row r="32" spans="2:10">
      <c r="B32" s="69" t="s">
        <v>12</v>
      </c>
      <c r="C32" s="65">
        <v>54326.55</v>
      </c>
      <c r="D32" s="118">
        <v>25487.152875</v>
      </c>
      <c r="E32" s="112">
        <v>0.46914727467508976</v>
      </c>
      <c r="F32" s="118">
        <v>28839.397125</v>
      </c>
      <c r="G32" s="119">
        <v>42176.238755256411</v>
      </c>
      <c r="H32" s="104" t="s">
        <v>84</v>
      </c>
      <c r="I32" s="120">
        <f t="shared" si="0"/>
        <v>188.37616391400206</v>
      </c>
      <c r="J32" s="9"/>
    </row>
    <row r="33" spans="2:10" ht="14.25" customHeight="1">
      <c r="B33" s="66" t="s">
        <v>75</v>
      </c>
      <c r="C33" s="74">
        <f t="shared" ref="C33" si="1">SUM(C5:C32)/28</f>
        <v>31863.783571428568</v>
      </c>
      <c r="D33" s="74">
        <f t="shared" ref="D33" si="2">SUM(D5:D32)/28</f>
        <v>14803.331028392855</v>
      </c>
      <c r="E33" s="113">
        <f t="shared" ref="E33" si="3">SUM(E5:E32)/28</f>
        <v>0.45185906367698542</v>
      </c>
      <c r="F33" s="74">
        <f t="shared" ref="F33" si="4">SUM(F5:F32)/28</f>
        <v>17060.453614464288</v>
      </c>
      <c r="G33" s="122"/>
      <c r="H33" s="105" t="s">
        <v>74</v>
      </c>
      <c r="I33" s="123">
        <f t="shared" si="0"/>
        <v>186.76984968567095</v>
      </c>
      <c r="J33" s="9"/>
    </row>
    <row r="35" spans="2:10">
      <c r="B35" s="26"/>
    </row>
    <row r="36" spans="2:10">
      <c r="B36" s="26"/>
    </row>
    <row r="37" spans="2:10">
      <c r="B37" s="26"/>
    </row>
    <row r="38" spans="2:10">
      <c r="B38" s="26"/>
    </row>
    <row r="39" spans="2:10">
      <c r="B39" s="26"/>
    </row>
    <row r="40" spans="2:10">
      <c r="B40" s="26"/>
    </row>
  </sheetData>
  <mergeCells count="7">
    <mergeCell ref="B3:B4"/>
    <mergeCell ref="C3:C4"/>
    <mergeCell ref="G3:H3"/>
    <mergeCell ref="I3:I4"/>
    <mergeCell ref="E3:E4"/>
    <mergeCell ref="F3:F4"/>
    <mergeCell ref="D3:D4"/>
  </mergeCells>
  <phoneticPr fontId="13" type="noConversion"/>
  <conditionalFormatting sqref="I5:I30 I33">
    <cfRule type="dataBar" priority="38">
      <dataBar>
        <cfvo type="min" val="0"/>
        <cfvo type="max" val="0"/>
        <color rgb="FFFF555A"/>
      </dataBar>
    </cfRule>
    <cfRule type="dataBar" priority="39">
      <dataBar>
        <cfvo type="min" val="0"/>
        <cfvo type="max" val="0"/>
        <color rgb="FF638EC6"/>
      </dataBar>
    </cfRule>
  </conditionalFormatting>
  <conditionalFormatting sqref="I5:I13 I15:I30 I33">
    <cfRule type="dataBar" priority="36">
      <dataBar>
        <cfvo type="min" val="0"/>
        <cfvo type="max" val="0"/>
        <color rgb="FFFF555A"/>
      </dataBar>
    </cfRule>
    <cfRule type="dataBar" priority="37">
      <dataBar>
        <cfvo type="min" val="0"/>
        <cfvo type="max" val="0"/>
        <color rgb="FF638EC6"/>
      </dataBar>
    </cfRule>
  </conditionalFormatting>
  <conditionalFormatting sqref="I14">
    <cfRule type="dataBar" priority="34">
      <dataBar>
        <cfvo type="min" val="0"/>
        <cfvo type="max" val="0"/>
        <color rgb="FFFF555A"/>
      </dataBar>
    </cfRule>
    <cfRule type="dataBar" priority="35">
      <dataBar>
        <cfvo type="min" val="0"/>
        <cfvo type="max" val="0"/>
        <color rgb="FF638EC6"/>
      </dataBar>
    </cfRule>
  </conditionalFormatting>
  <conditionalFormatting sqref="I5:I13 I33">
    <cfRule type="dataBar" priority="32">
      <dataBar>
        <cfvo type="min" val="0"/>
        <cfvo type="max" val="0"/>
        <color rgb="FFFF555A"/>
      </dataBar>
    </cfRule>
    <cfRule type="dataBar" priority="33">
      <dataBar>
        <cfvo type="min" val="0"/>
        <cfvo type="max" val="0"/>
        <color rgb="FF638EC6"/>
      </dataBar>
    </cfRule>
  </conditionalFormatting>
  <conditionalFormatting sqref="E6">
    <cfRule type="dataBar" priority="14">
      <dataBar>
        <cfvo type="min" val="0"/>
        <cfvo type="max" val="0"/>
        <color rgb="FFFF555A"/>
      </dataBar>
    </cfRule>
  </conditionalFormatting>
  <conditionalFormatting sqref="E33">
    <cfRule type="dataBar" priority="13">
      <dataBar>
        <cfvo type="min" val="0"/>
        <cfvo type="max" val="0"/>
        <color rgb="FFFF555A"/>
      </dataBar>
    </cfRule>
  </conditionalFormatting>
  <conditionalFormatting sqref="E7:E32">
    <cfRule type="dataBar" priority="12">
      <dataBar>
        <cfvo type="min" val="0"/>
        <cfvo type="max" val="0"/>
        <color rgb="FFFF555A"/>
      </dataBar>
    </cfRule>
  </conditionalFormatting>
  <conditionalFormatting sqref="E5">
    <cfRule type="dataBar" priority="11">
      <dataBar>
        <cfvo type="min" val="0"/>
        <cfvo type="max" val="0"/>
        <color rgb="FFFF555A"/>
      </dataBar>
    </cfRule>
  </conditionalFormatting>
  <conditionalFormatting sqref="I31:I32">
    <cfRule type="dataBar" priority="9">
      <dataBar>
        <cfvo type="min" val="0"/>
        <cfvo type="max" val="0"/>
        <color rgb="FFFF555A"/>
      </dataBar>
    </cfRule>
    <cfRule type="dataBar" priority="10">
      <dataBar>
        <cfvo type="min" val="0"/>
        <cfvo type="max" val="0"/>
        <color rgb="FF638EC6"/>
      </dataBar>
    </cfRule>
  </conditionalFormatting>
  <conditionalFormatting sqref="E5:E6">
    <cfRule type="dataBar" priority="3">
      <dataBar>
        <cfvo type="min" val="0"/>
        <cfvo type="max" val="0"/>
        <color rgb="FFFF555A"/>
      </dataBar>
    </cfRule>
  </conditionalFormatting>
  <hyperlinks>
    <hyperlink ref="B19" location="_edn5" display="_edn5"/>
    <hyperlink ref="B21" location="_ednref5" display="_ednref5"/>
    <hyperlink ref="B16" location="_edn4" display="_edn4"/>
    <hyperlink ref="B31" location="_edn7" display="_edn7"/>
  </hyperlinks>
  <pageMargins left="0.70866141732283472" right="0.70866141732283472" top="0.74803149606299213" bottom="0.74803149606299213" header="0.31496062992125984" footer="0.31496062992125984"/>
  <pageSetup paperSize="9" scale="8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Feuil7">
    <tabColor theme="0"/>
    <pageSetUpPr fitToPage="1"/>
  </sheetPr>
  <dimension ref="B1:K33"/>
  <sheetViews>
    <sheetView showGridLines="0" zoomScaleNormal="100" workbookViewId="0">
      <selection activeCell="F5" sqref="F5:K5"/>
    </sheetView>
  </sheetViews>
  <sheetFormatPr baseColWidth="10" defaultColWidth="11.42578125" defaultRowHeight="15"/>
  <cols>
    <col min="1" max="1" width="3.85546875" style="1" customWidth="1"/>
    <col min="2" max="2" width="8.7109375" style="1" customWidth="1"/>
    <col min="3" max="3" width="2.7109375" style="50" customWidth="1"/>
    <col min="4" max="4" width="27.28515625" style="2" customWidth="1"/>
    <col min="5" max="5" width="2.7109375" style="2" customWidth="1"/>
    <col min="6" max="9" width="13.5703125" style="21" customWidth="1"/>
    <col min="10" max="10" width="2.7109375" style="21" customWidth="1"/>
    <col min="11" max="11" width="13" style="21" customWidth="1"/>
    <col min="12" max="16384" width="11.42578125" style="1"/>
  </cols>
  <sheetData>
    <row r="1" spans="2:11" ht="15.75">
      <c r="B1" s="28" t="s">
        <v>147</v>
      </c>
      <c r="C1" s="49"/>
      <c r="K1" s="1"/>
    </row>
    <row r="2" spans="2:11">
      <c r="D2" s="3"/>
      <c r="E2" s="3"/>
    </row>
    <row r="3" spans="2:11" ht="34.5" customHeight="1">
      <c r="B3" s="128" t="s">
        <v>29</v>
      </c>
      <c r="C3" s="51"/>
      <c r="D3" s="129" t="s">
        <v>57</v>
      </c>
      <c r="E3" s="51"/>
      <c r="F3" s="130" t="s">
        <v>37</v>
      </c>
      <c r="G3" s="130" t="s">
        <v>38</v>
      </c>
      <c r="H3" s="130" t="s">
        <v>13</v>
      </c>
      <c r="I3" s="130" t="s">
        <v>40</v>
      </c>
      <c r="J3" s="51"/>
      <c r="K3" s="131" t="s">
        <v>65</v>
      </c>
    </row>
    <row r="4" spans="2:11">
      <c r="B4" s="54">
        <v>1</v>
      </c>
      <c r="C4" s="52"/>
      <c r="D4" s="56" t="s">
        <v>127</v>
      </c>
      <c r="E4" s="56"/>
      <c r="F4" s="54">
        <v>60.78518157190684</v>
      </c>
      <c r="G4" s="54">
        <v>24.183069876788647</v>
      </c>
      <c r="H4" s="54">
        <v>54.454573694032398</v>
      </c>
      <c r="I4" s="54">
        <v>7.3249262141132299</v>
      </c>
      <c r="J4" s="54"/>
      <c r="K4" s="54">
        <v>100</v>
      </c>
    </row>
    <row r="5" spans="2:11">
      <c r="B5" s="54">
        <v>2</v>
      </c>
      <c r="C5" s="52"/>
      <c r="D5" s="47" t="s">
        <v>128</v>
      </c>
      <c r="E5" s="47"/>
      <c r="F5" s="48">
        <v>79.422714281997941</v>
      </c>
      <c r="G5" s="48">
        <v>38.94138926017748</v>
      </c>
      <c r="H5" s="48">
        <v>10.125605008063483</v>
      </c>
      <c r="I5" s="48">
        <v>6.9518716577540118</v>
      </c>
      <c r="J5" s="48"/>
      <c r="K5" s="48">
        <v>100</v>
      </c>
    </row>
    <row r="6" spans="2:11">
      <c r="B6" s="54">
        <v>3</v>
      </c>
      <c r="C6" s="52"/>
      <c r="D6" s="47" t="s">
        <v>129</v>
      </c>
      <c r="E6" s="47"/>
      <c r="F6" s="48">
        <v>54.704523983019783</v>
      </c>
      <c r="G6" s="48">
        <v>31.581906796020771</v>
      </c>
      <c r="H6" s="48">
        <v>36.239127190283988</v>
      </c>
      <c r="I6" s="48">
        <v>6.9518716577540118</v>
      </c>
      <c r="J6" s="48"/>
      <c r="K6" s="48">
        <v>100</v>
      </c>
    </row>
    <row r="7" spans="2:11">
      <c r="B7" s="54">
        <v>4</v>
      </c>
      <c r="C7" s="52"/>
      <c r="D7" s="47" t="s">
        <v>115</v>
      </c>
      <c r="E7" s="47"/>
      <c r="F7" s="48">
        <v>48.232156274566393</v>
      </c>
      <c r="G7" s="48">
        <v>31.308586195724086</v>
      </c>
      <c r="H7" s="48">
        <v>28.308225375213723</v>
      </c>
      <c r="I7" s="48">
        <v>9.6190737188270745</v>
      </c>
      <c r="J7" s="48"/>
      <c r="K7" s="48">
        <v>100</v>
      </c>
    </row>
    <row r="8" spans="2:11">
      <c r="B8" s="54">
        <v>5</v>
      </c>
      <c r="C8" s="52"/>
      <c r="D8" s="47" t="s">
        <v>114</v>
      </c>
      <c r="E8" s="47"/>
      <c r="F8" s="48">
        <v>46.1628075714695</v>
      </c>
      <c r="G8" s="48">
        <v>27.740110594378983</v>
      </c>
      <c r="H8" s="48">
        <v>32.284593418222833</v>
      </c>
      <c r="I8" s="48">
        <v>8.0788975952445305</v>
      </c>
      <c r="J8" s="48"/>
      <c r="K8" s="48">
        <v>100</v>
      </c>
    </row>
    <row r="9" spans="2:11">
      <c r="B9" s="54">
        <v>6</v>
      </c>
      <c r="C9" s="52"/>
      <c r="D9" s="47" t="s">
        <v>112</v>
      </c>
      <c r="E9" s="47"/>
      <c r="F9" s="48">
        <v>33.858376434680515</v>
      </c>
      <c r="G9" s="48">
        <v>35.876579876692595</v>
      </c>
      <c r="H9" s="48">
        <v>33.193419231243013</v>
      </c>
      <c r="I9" s="48">
        <v>6.5814015454303227</v>
      </c>
      <c r="J9" s="48"/>
      <c r="K9" s="48">
        <v>100</v>
      </c>
    </row>
    <row r="10" spans="2:11">
      <c r="B10" s="54">
        <v>7</v>
      </c>
      <c r="C10" s="52"/>
      <c r="D10" s="47" t="s">
        <v>130</v>
      </c>
      <c r="E10" s="47"/>
      <c r="F10" s="48">
        <v>45.926720173408199</v>
      </c>
      <c r="G10" s="48">
        <v>14.596101935607409</v>
      </c>
      <c r="H10" s="55">
        <v>31.501484276777393</v>
      </c>
      <c r="I10" s="48">
        <v>7.7005923532579432</v>
      </c>
      <c r="J10" s="48"/>
      <c r="K10" s="48">
        <v>100</v>
      </c>
    </row>
    <row r="11" spans="2:11">
      <c r="B11" s="54">
        <v>8</v>
      </c>
      <c r="C11" s="52"/>
      <c r="D11" s="47" t="s">
        <v>131</v>
      </c>
      <c r="E11" s="47"/>
      <c r="F11" s="48">
        <v>36.264362883421995</v>
      </c>
      <c r="G11" s="48">
        <v>25.516372283488131</v>
      </c>
      <c r="H11" s="48">
        <v>20.662675081994369</v>
      </c>
      <c r="I11" s="48">
        <v>8.4598698481561811</v>
      </c>
      <c r="J11" s="48"/>
      <c r="K11" s="48">
        <v>100</v>
      </c>
    </row>
    <row r="12" spans="2:11">
      <c r="B12" s="54">
        <v>9</v>
      </c>
      <c r="C12" s="52"/>
      <c r="D12" s="47" t="s">
        <v>132</v>
      </c>
      <c r="E12" s="47"/>
      <c r="F12" s="48">
        <v>36.278741267496606</v>
      </c>
      <c r="G12" s="48">
        <v>12.340126292723465</v>
      </c>
      <c r="H12" s="48">
        <v>32.928709913916443</v>
      </c>
      <c r="I12" s="48">
        <v>8.4598698481561811</v>
      </c>
      <c r="J12" s="48"/>
      <c r="K12" s="48">
        <v>100</v>
      </c>
    </row>
    <row r="13" spans="2:11">
      <c r="B13" s="54">
        <v>10</v>
      </c>
      <c r="C13" s="52"/>
      <c r="D13" s="47" t="s">
        <v>133</v>
      </c>
      <c r="E13" s="47"/>
      <c r="F13" s="48">
        <v>45.037106509902465</v>
      </c>
      <c r="G13" s="48">
        <v>0</v>
      </c>
      <c r="H13" s="48">
        <v>34.495519989133612</v>
      </c>
      <c r="I13" s="48">
        <v>8.8435374149659882</v>
      </c>
      <c r="J13" s="48"/>
      <c r="K13" s="48">
        <v>100</v>
      </c>
    </row>
    <row r="14" spans="2:11">
      <c r="B14" s="54">
        <v>11</v>
      </c>
      <c r="C14" s="52"/>
      <c r="D14" s="47" t="s">
        <v>134</v>
      </c>
      <c r="E14" s="47"/>
      <c r="F14" s="48">
        <v>48.656084775711911</v>
      </c>
      <c r="G14" s="48">
        <v>18.523820076313584</v>
      </c>
      <c r="H14" s="48">
        <v>12.767908770931493</v>
      </c>
      <c r="I14" s="48">
        <v>6.9518716577540127</v>
      </c>
      <c r="J14" s="48"/>
      <c r="K14" s="48">
        <v>100</v>
      </c>
    </row>
    <row r="15" spans="2:11">
      <c r="B15" s="57" t="s">
        <v>58</v>
      </c>
      <c r="C15" s="52"/>
      <c r="D15" s="57" t="s">
        <v>120</v>
      </c>
      <c r="E15" s="57"/>
      <c r="F15" s="58">
        <v>34.084912662319681</v>
      </c>
      <c r="G15" s="58">
        <v>17.555715167607463</v>
      </c>
      <c r="H15" s="58">
        <v>27.665714729705549</v>
      </c>
      <c r="I15" s="58">
        <v>7.4635134062263599</v>
      </c>
      <c r="J15" s="58"/>
      <c r="K15" s="58">
        <v>100</v>
      </c>
    </row>
    <row r="16" spans="2:11">
      <c r="B16" s="54">
        <v>12</v>
      </c>
      <c r="C16" s="52"/>
      <c r="D16" s="47" t="s">
        <v>118</v>
      </c>
      <c r="E16" s="47"/>
      <c r="F16" s="48">
        <v>47.25734550229712</v>
      </c>
      <c r="G16" s="48">
        <v>15.289311604848047</v>
      </c>
      <c r="H16" s="48">
        <v>16.377818504511069</v>
      </c>
      <c r="I16" s="48">
        <v>7.3249262141132272</v>
      </c>
      <c r="J16" s="48"/>
      <c r="K16" s="48">
        <v>100</v>
      </c>
    </row>
    <row r="17" spans="2:11">
      <c r="B17" s="54">
        <v>13</v>
      </c>
      <c r="C17" s="52"/>
      <c r="D17" s="47" t="s">
        <v>135</v>
      </c>
      <c r="E17" s="47"/>
      <c r="F17" s="48">
        <v>28.534974448293383</v>
      </c>
      <c r="G17" s="48">
        <v>21.375861322399423</v>
      </c>
      <c r="H17" s="48">
        <v>28.783759358018091</v>
      </c>
      <c r="I17" s="48">
        <v>7.3249262141132281</v>
      </c>
      <c r="J17" s="48"/>
      <c r="K17" s="48">
        <v>100</v>
      </c>
    </row>
    <row r="18" spans="2:11">
      <c r="B18" s="54">
        <v>14</v>
      </c>
      <c r="C18" s="53"/>
      <c r="D18" s="47" t="s">
        <v>136</v>
      </c>
      <c r="E18" s="47"/>
      <c r="F18" s="48">
        <v>35.500591618147439</v>
      </c>
      <c r="G18" s="48">
        <v>15.797500562194864</v>
      </c>
      <c r="H18" s="48">
        <v>27.356647315020375</v>
      </c>
      <c r="I18" s="48">
        <v>7.3249262141132272</v>
      </c>
      <c r="J18" s="48"/>
      <c r="K18" s="48">
        <v>100</v>
      </c>
    </row>
    <row r="19" spans="2:11">
      <c r="B19" s="54">
        <v>15</v>
      </c>
      <c r="C19" s="53"/>
      <c r="D19" s="47" t="s">
        <v>137</v>
      </c>
      <c r="E19" s="47"/>
      <c r="F19" s="48">
        <v>27.200951840394445</v>
      </c>
      <c r="G19" s="48">
        <v>31.628178654971521</v>
      </c>
      <c r="H19" s="48">
        <v>17.669177204920071</v>
      </c>
      <c r="I19" s="48">
        <v>8.8435374149659864</v>
      </c>
      <c r="J19" s="48"/>
      <c r="K19" s="48">
        <v>100</v>
      </c>
    </row>
    <row r="20" spans="2:11">
      <c r="B20" s="54">
        <v>16</v>
      </c>
      <c r="C20" s="52"/>
      <c r="D20" s="47" t="s">
        <v>117</v>
      </c>
      <c r="E20" s="47"/>
      <c r="F20" s="48">
        <v>31.306801861208392</v>
      </c>
      <c r="G20" s="48">
        <v>32.417619109842256</v>
      </c>
      <c r="H20" s="48">
        <v>10.453782474620594</v>
      </c>
      <c r="I20" s="48">
        <v>8.0788975952445305</v>
      </c>
      <c r="J20" s="48"/>
      <c r="K20" s="48">
        <v>100.00000000000001</v>
      </c>
    </row>
    <row r="21" spans="2:11">
      <c r="B21" s="54">
        <v>17</v>
      </c>
      <c r="C21" s="52"/>
      <c r="D21" s="47" t="s">
        <v>138</v>
      </c>
      <c r="E21" s="47"/>
      <c r="F21" s="48">
        <v>46.058368963167354</v>
      </c>
      <c r="G21" s="48">
        <v>5.4186043146139173</v>
      </c>
      <c r="H21" s="48">
        <v>23.095212615352658</v>
      </c>
      <c r="I21" s="48">
        <v>6.9518716577540109</v>
      </c>
      <c r="J21" s="48"/>
      <c r="K21" s="48">
        <v>100</v>
      </c>
    </row>
    <row r="22" spans="2:11">
      <c r="B22" s="54">
        <v>18</v>
      </c>
      <c r="C22" s="52"/>
      <c r="D22" s="47" t="s">
        <v>139</v>
      </c>
      <c r="E22" s="47"/>
      <c r="F22" s="48">
        <v>34.526944748115142</v>
      </c>
      <c r="G22" s="48">
        <v>15.992927771351853</v>
      </c>
      <c r="H22" s="48">
        <v>21.309926306767203</v>
      </c>
      <c r="I22" s="48">
        <v>8.0788975952445288</v>
      </c>
      <c r="J22" s="48"/>
      <c r="K22" s="48">
        <v>100</v>
      </c>
    </row>
    <row r="23" spans="2:11">
      <c r="B23" s="54">
        <v>19</v>
      </c>
      <c r="C23" s="52"/>
      <c r="D23" s="47" t="s">
        <v>140</v>
      </c>
      <c r="E23" s="47"/>
      <c r="F23" s="48">
        <v>42.936496239823363</v>
      </c>
      <c r="G23" s="48">
        <v>12.191295305400624</v>
      </c>
      <c r="H23" s="48">
        <v>15.913941438801544</v>
      </c>
      <c r="I23" s="48">
        <v>7.3249262141132272</v>
      </c>
      <c r="J23" s="48"/>
      <c r="K23" s="48">
        <v>100</v>
      </c>
    </row>
    <row r="24" spans="2:11">
      <c r="B24" s="54">
        <v>20</v>
      </c>
      <c r="C24" s="52"/>
      <c r="D24" s="47" t="s">
        <v>119</v>
      </c>
      <c r="E24" s="47"/>
      <c r="F24" s="48">
        <v>24.541328128296829</v>
      </c>
      <c r="G24" s="48">
        <v>33.691304788476636</v>
      </c>
      <c r="H24" s="48">
        <v>11.054418349148165</v>
      </c>
      <c r="I24" s="48">
        <v>7.7005923532579441</v>
      </c>
      <c r="J24" s="48"/>
      <c r="K24" s="48">
        <v>100</v>
      </c>
    </row>
    <row r="25" spans="2:11">
      <c r="B25" s="54">
        <v>21</v>
      </c>
      <c r="C25" s="52"/>
      <c r="D25" s="47" t="s">
        <v>141</v>
      </c>
      <c r="E25" s="47"/>
      <c r="F25" s="48">
        <v>40.498734942039235</v>
      </c>
      <c r="G25" s="48">
        <v>8.6024683704948419</v>
      </c>
      <c r="H25" s="48">
        <v>19.52078575785006</v>
      </c>
      <c r="I25" s="48">
        <v>7.324926214113229</v>
      </c>
      <c r="J25" s="48"/>
      <c r="K25" s="48">
        <v>100</v>
      </c>
    </row>
    <row r="26" spans="2:11">
      <c r="B26" s="54">
        <v>22</v>
      </c>
      <c r="C26" s="52"/>
      <c r="D26" s="47" t="s">
        <v>142</v>
      </c>
      <c r="E26" s="47"/>
      <c r="F26" s="48">
        <v>0.95438418900786282</v>
      </c>
      <c r="G26" s="48">
        <v>0.47719209450393141</v>
      </c>
      <c r="H26" s="48">
        <v>65.52547953170469</v>
      </c>
      <c r="I26" s="48">
        <v>8.8435374149659864</v>
      </c>
      <c r="J26" s="48"/>
      <c r="K26" s="48">
        <v>100</v>
      </c>
    </row>
    <row r="27" spans="2:11">
      <c r="B27" s="54">
        <v>23</v>
      </c>
      <c r="C27" s="52"/>
      <c r="D27" s="47" t="s">
        <v>143</v>
      </c>
      <c r="E27" s="47"/>
      <c r="F27" s="48">
        <v>22.286039869038241</v>
      </c>
      <c r="G27" s="48">
        <v>18.40713157140571</v>
      </c>
      <c r="H27" s="48">
        <v>25.418024905857504</v>
      </c>
      <c r="I27" s="48">
        <v>5.8481079650701258</v>
      </c>
      <c r="J27" s="48"/>
      <c r="K27" s="48">
        <v>100</v>
      </c>
    </row>
    <row r="28" spans="2:11">
      <c r="B28" s="54">
        <v>24</v>
      </c>
      <c r="C28" s="52"/>
      <c r="D28" s="47" t="s">
        <v>113</v>
      </c>
      <c r="E28" s="47"/>
      <c r="F28" s="48">
        <v>23.734470705810228</v>
      </c>
      <c r="G28" s="48">
        <v>17.602958182946878</v>
      </c>
      <c r="H28" s="48">
        <v>11.882011118893015</v>
      </c>
      <c r="I28" s="48">
        <v>6.9518716577540118</v>
      </c>
      <c r="J28" s="48"/>
      <c r="K28" s="48">
        <v>99.999999999999986</v>
      </c>
    </row>
    <row r="29" spans="2:11">
      <c r="B29" s="54">
        <v>25</v>
      </c>
      <c r="C29" s="52"/>
      <c r="D29" s="47" t="s">
        <v>144</v>
      </c>
      <c r="E29" s="47"/>
      <c r="F29" s="48">
        <v>14.947198741841619</v>
      </c>
      <c r="G29" s="48">
        <v>12.99634980428209</v>
      </c>
      <c r="H29" s="48">
        <v>19.586783597701142</v>
      </c>
      <c r="I29" s="48">
        <v>6.9518716577540101</v>
      </c>
      <c r="J29" s="48"/>
      <c r="K29" s="48">
        <v>100</v>
      </c>
    </row>
    <row r="30" spans="2:11">
      <c r="B30" s="54">
        <v>26</v>
      </c>
      <c r="C30" s="52"/>
      <c r="D30" s="47" t="s">
        <v>116</v>
      </c>
      <c r="E30" s="47"/>
      <c r="F30" s="48">
        <v>14.292033887368161</v>
      </c>
      <c r="G30" s="48">
        <v>5.3169157955018003</v>
      </c>
      <c r="H30" s="48">
        <v>19.551469512107779</v>
      </c>
      <c r="I30" s="48">
        <v>8.0788975952445305</v>
      </c>
      <c r="J30" s="48"/>
      <c r="K30" s="48">
        <v>100</v>
      </c>
    </row>
    <row r="31" spans="2:11">
      <c r="B31" s="54">
        <v>27</v>
      </c>
      <c r="C31" s="52"/>
      <c r="D31" s="47" t="s">
        <v>145</v>
      </c>
      <c r="E31" s="47"/>
      <c r="F31" s="48">
        <v>12.924580185670772</v>
      </c>
      <c r="G31" s="48">
        <v>12.924580185670772</v>
      </c>
      <c r="H31" s="48">
        <v>10.107406628196959</v>
      </c>
      <c r="I31" s="48">
        <v>6.2134891131173662</v>
      </c>
      <c r="J31" s="48"/>
      <c r="K31" s="48">
        <v>100</v>
      </c>
    </row>
    <row r="32" spans="2:11">
      <c r="B32" s="54">
        <v>28</v>
      </c>
      <c r="C32" s="52"/>
      <c r="D32" s="47" t="s">
        <v>146</v>
      </c>
      <c r="E32" s="47"/>
      <c r="F32" s="48">
        <v>13.959538345869248</v>
      </c>
      <c r="G32" s="48">
        <v>9.2310647314108412</v>
      </c>
      <c r="H32" s="48">
        <v>2.5198447499555421</v>
      </c>
      <c r="I32" s="48">
        <v>6.5814015454303245</v>
      </c>
      <c r="J32" s="48"/>
      <c r="K32" s="48">
        <v>100</v>
      </c>
    </row>
    <row r="33" spans="4:11">
      <c r="D33" s="1"/>
      <c r="E33" s="1"/>
      <c r="F33" s="1"/>
      <c r="G33" s="1"/>
      <c r="H33" s="1"/>
      <c r="I33" s="1"/>
      <c r="J33" s="1"/>
      <c r="K33" s="1"/>
    </row>
  </sheetData>
  <sortState ref="A41:K69">
    <sortCondition ref="B41:B69"/>
  </sortState>
  <phoneticPr fontId="13" type="noConversion"/>
  <conditionalFormatting sqref="B33">
    <cfRule type="dataBar" priority="67">
      <dataBar>
        <cfvo type="min" val="0"/>
        <cfvo type="max" val="0"/>
        <color rgb="FFFF555A"/>
      </dataBar>
    </cfRule>
    <cfRule type="dataBar" priority="68">
      <dataBar>
        <cfvo type="min" val="0"/>
        <cfvo type="max" val="0"/>
        <color rgb="FF638EC6"/>
      </dataBar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Feuil8">
    <pageSetUpPr fitToPage="1"/>
  </sheetPr>
  <dimension ref="B1:Z44"/>
  <sheetViews>
    <sheetView showGridLines="0" workbookViewId="0">
      <selection activeCell="Q14" sqref="Q14"/>
    </sheetView>
  </sheetViews>
  <sheetFormatPr baseColWidth="10" defaultColWidth="11.42578125" defaultRowHeight="12"/>
  <cols>
    <col min="1" max="1" width="2.7109375" style="23" customWidth="1"/>
    <col min="2" max="2" width="8" style="23" customWidth="1"/>
    <col min="3" max="3" width="1.5703125" style="23" customWidth="1"/>
    <col min="4" max="4" width="11.42578125" style="23" bestFit="1" customWidth="1"/>
    <col min="5" max="5" width="10" style="23" customWidth="1"/>
    <col min="6" max="6" width="1.5703125" style="23" customWidth="1"/>
    <col min="7" max="7" width="11.42578125" style="23" bestFit="1" customWidth="1"/>
    <col min="8" max="8" width="10" style="23" customWidth="1"/>
    <col min="9" max="9" width="1.5703125" style="23" customWidth="1"/>
    <col min="10" max="10" width="11.42578125" style="23" bestFit="1" customWidth="1"/>
    <col min="11" max="11" width="10" style="23" customWidth="1"/>
    <col min="12" max="12" width="3.7109375" style="23" customWidth="1"/>
    <col min="13" max="13" width="10.140625" style="23" customWidth="1"/>
    <col min="14" max="14" width="1.5703125" style="23" customWidth="1"/>
    <col min="15" max="15" width="8.85546875" style="23" customWidth="1"/>
    <col min="16" max="16" width="8" style="24" customWidth="1"/>
    <col min="17" max="17" width="6.5703125" style="25" customWidth="1"/>
    <col min="18" max="18" width="1.5703125" style="23" customWidth="1"/>
    <col min="19" max="20" width="8.85546875" style="23" customWidth="1"/>
    <col min="21" max="21" width="6.5703125" style="25" customWidth="1"/>
    <col min="22" max="22" width="1.5703125" style="23" customWidth="1"/>
    <col min="23" max="24" width="8.85546875" style="23" customWidth="1"/>
    <col min="25" max="25" width="6.5703125" style="25" customWidth="1"/>
    <col min="26" max="16384" width="11.42578125" style="23"/>
  </cols>
  <sheetData>
    <row r="1" spans="2:26" ht="15.75">
      <c r="B1" s="28" t="s">
        <v>56</v>
      </c>
      <c r="M1" s="28" t="s">
        <v>64</v>
      </c>
    </row>
    <row r="3" spans="2:26" ht="65.25" customHeight="1">
      <c r="B3" s="128" t="s">
        <v>29</v>
      </c>
      <c r="C3" s="6"/>
      <c r="D3" s="188" t="s">
        <v>51</v>
      </c>
      <c r="E3" s="188"/>
      <c r="F3" s="6"/>
      <c r="G3" s="185" t="s">
        <v>53</v>
      </c>
      <c r="H3" s="185"/>
      <c r="I3" s="6"/>
      <c r="J3" s="189" t="s">
        <v>52</v>
      </c>
      <c r="K3" s="186"/>
      <c r="L3" s="22"/>
      <c r="M3" s="128" t="s">
        <v>19</v>
      </c>
      <c r="N3" s="6"/>
      <c r="O3" s="129" t="s">
        <v>31</v>
      </c>
      <c r="P3" s="187" t="s">
        <v>32</v>
      </c>
      <c r="Q3" s="187"/>
      <c r="R3" s="6"/>
      <c r="S3" s="185" t="s">
        <v>53</v>
      </c>
      <c r="T3" s="185" t="s">
        <v>32</v>
      </c>
      <c r="U3" s="130"/>
      <c r="V3" s="6"/>
      <c r="W3" s="131" t="s">
        <v>54</v>
      </c>
      <c r="X3" s="186" t="s">
        <v>32</v>
      </c>
      <c r="Y3" s="186"/>
      <c r="Z3" s="38"/>
    </row>
    <row r="4" spans="2:26" ht="12.75">
      <c r="B4" s="59">
        <v>1</v>
      </c>
      <c r="C4" s="6"/>
      <c r="D4" s="60" t="s">
        <v>4</v>
      </c>
      <c r="E4" s="45">
        <v>62111.32</v>
      </c>
      <c r="F4" s="22"/>
      <c r="G4" s="60" t="s">
        <v>4</v>
      </c>
      <c r="H4" s="45">
        <v>36939.329715</v>
      </c>
      <c r="I4" s="22"/>
      <c r="J4" s="60" t="s">
        <v>1</v>
      </c>
      <c r="K4" s="45">
        <v>35344.996447500002</v>
      </c>
      <c r="L4" s="61"/>
      <c r="M4" s="60" t="str">
        <f>D6</f>
        <v>Pays-Bas</v>
      </c>
      <c r="N4" s="6"/>
      <c r="O4" s="45">
        <f>E6</f>
        <v>56826.13</v>
      </c>
      <c r="P4" s="45">
        <f>O4-O$5</f>
        <v>1511.8399999999965</v>
      </c>
      <c r="Q4" s="165">
        <f>P4/O$5</f>
        <v>2.733181606416708E-2</v>
      </c>
      <c r="R4" s="45"/>
      <c r="S4" s="45">
        <f>H8</f>
        <v>26277.653372500001</v>
      </c>
      <c r="T4" s="45">
        <f>S4-S$5</f>
        <v>-5825.099227499999</v>
      </c>
      <c r="U4" s="165">
        <f>T4/S$5</f>
        <v>-0.18145170602909605</v>
      </c>
      <c r="V4" s="45"/>
      <c r="W4" s="45">
        <f>K7</f>
        <v>30407.041874999999</v>
      </c>
      <c r="X4" s="45">
        <f>W4-W$5</f>
        <v>6551.6108249999961</v>
      </c>
      <c r="Y4" s="165">
        <f>X4/W$5</f>
        <v>0.27463812375756652</v>
      </c>
      <c r="Z4" s="39"/>
    </row>
    <row r="5" spans="2:26" ht="12.75">
      <c r="B5" s="46">
        <v>2</v>
      </c>
      <c r="C5" s="6"/>
      <c r="D5" s="60" t="s">
        <v>1</v>
      </c>
      <c r="E5" s="45">
        <v>60779.01</v>
      </c>
      <c r="F5" s="22"/>
      <c r="G5" s="64" t="s">
        <v>0</v>
      </c>
      <c r="H5" s="40">
        <v>32102.7526</v>
      </c>
      <c r="I5" s="22"/>
      <c r="J5" s="60" t="s">
        <v>20</v>
      </c>
      <c r="K5" s="45">
        <v>32582.225500000004</v>
      </c>
      <c r="L5" s="61"/>
      <c r="M5" s="64" t="s">
        <v>0</v>
      </c>
      <c r="N5" s="6"/>
      <c r="O5" s="40">
        <v>55314.29</v>
      </c>
      <c r="P5" s="62"/>
      <c r="Q5" s="166"/>
      <c r="R5" s="6"/>
      <c r="S5" s="63">
        <f>H5</f>
        <v>32102.7526</v>
      </c>
      <c r="T5" s="62"/>
      <c r="U5" s="166"/>
      <c r="V5" s="6"/>
      <c r="W5" s="63">
        <f>K13</f>
        <v>23855.431050000003</v>
      </c>
      <c r="X5" s="62"/>
      <c r="Y5" s="166"/>
      <c r="Z5" s="39"/>
    </row>
    <row r="6" spans="2:26" ht="12.75">
      <c r="B6" s="46">
        <v>3</v>
      </c>
      <c r="C6" s="6"/>
      <c r="D6" s="60" t="s">
        <v>10</v>
      </c>
      <c r="E6" s="45">
        <v>56826.13</v>
      </c>
      <c r="F6" s="22"/>
      <c r="G6" s="60" t="s">
        <v>3</v>
      </c>
      <c r="H6" s="45">
        <v>30887.398949999999</v>
      </c>
      <c r="I6" s="22"/>
      <c r="J6" s="60" t="s">
        <v>10</v>
      </c>
      <c r="K6" s="45">
        <v>30548.476627499997</v>
      </c>
      <c r="L6" s="22"/>
      <c r="M6" s="60" t="str">
        <f>D9</f>
        <v>Suède</v>
      </c>
      <c r="N6" s="6"/>
      <c r="O6" s="45">
        <f>E9</f>
        <v>54326.55</v>
      </c>
      <c r="P6" s="45">
        <f>O6-O$5</f>
        <v>-987.73999999999796</v>
      </c>
      <c r="Q6" s="165">
        <f>P6/O$5</f>
        <v>-1.7856868451172344E-2</v>
      </c>
      <c r="R6" s="45"/>
      <c r="S6" s="45">
        <f>H9</f>
        <v>25487.152875</v>
      </c>
      <c r="T6" s="45">
        <f>S6-S$5</f>
        <v>-6615.599725</v>
      </c>
      <c r="U6" s="165">
        <f>T6/S$5</f>
        <v>-0.20607577821846965</v>
      </c>
      <c r="V6" s="45"/>
      <c r="W6" s="45">
        <f>K8</f>
        <v>28839.397125</v>
      </c>
      <c r="X6" s="45">
        <f>W6-W$5</f>
        <v>4983.9660749999966</v>
      </c>
      <c r="Y6" s="165">
        <f>X6/W$5</f>
        <v>0.20892374841409525</v>
      </c>
      <c r="Z6" s="39"/>
    </row>
    <row r="7" spans="2:26" ht="12.75">
      <c r="B7" s="46">
        <v>4</v>
      </c>
      <c r="C7" s="6"/>
      <c r="D7" s="64" t="s">
        <v>0</v>
      </c>
      <c r="E7" s="40">
        <v>55805.04</v>
      </c>
      <c r="F7" s="22"/>
      <c r="G7" s="60" t="s">
        <v>8</v>
      </c>
      <c r="H7" s="45">
        <v>28161.469317499999</v>
      </c>
      <c r="I7" s="22"/>
      <c r="J7" s="60" t="s">
        <v>6</v>
      </c>
      <c r="K7" s="45">
        <v>30407.041874999999</v>
      </c>
      <c r="L7" s="22"/>
      <c r="M7" s="60" t="str">
        <f>D11</f>
        <v>Danemark</v>
      </c>
      <c r="N7" s="6"/>
      <c r="O7" s="45">
        <f>E11</f>
        <v>53455.76</v>
      </c>
      <c r="P7" s="45">
        <f t="shared" ref="P7:P8" si="0">O7-O$5</f>
        <v>-1858.5299999999988</v>
      </c>
      <c r="Q7" s="165">
        <f t="shared" ref="Q7:Q8" si="1">P7/O$5</f>
        <v>-3.3599455041364516E-2</v>
      </c>
      <c r="R7" s="45"/>
      <c r="S7" s="45">
        <f>H12</f>
        <v>23048.718124999999</v>
      </c>
      <c r="T7" s="45">
        <f t="shared" ref="T7:T8" si="2">S7-S$5</f>
        <v>-9054.0344750000004</v>
      </c>
      <c r="U7" s="165">
        <f t="shared" ref="U7:U8" si="3">T7/S$5</f>
        <v>-0.28203296420756147</v>
      </c>
      <c r="V7" s="45"/>
      <c r="W7" s="45">
        <f>K7</f>
        <v>30407.041874999999</v>
      </c>
      <c r="X7" s="45">
        <f t="shared" ref="X7:X8" si="4">W7-W$5</f>
        <v>6551.6108249999961</v>
      </c>
      <c r="Y7" s="165">
        <f t="shared" ref="Y7:Y8" si="5">X7/W$5</f>
        <v>0.27463812375756652</v>
      </c>
      <c r="Z7" s="39"/>
    </row>
    <row r="8" spans="2:26" ht="12.75">
      <c r="B8" s="46">
        <v>5</v>
      </c>
      <c r="C8" s="6"/>
      <c r="D8" s="60" t="s">
        <v>3</v>
      </c>
      <c r="E8" s="45">
        <v>54742.83</v>
      </c>
      <c r="F8" s="22"/>
      <c r="G8" s="60" t="s">
        <v>10</v>
      </c>
      <c r="H8" s="45">
        <v>26277.653372500001</v>
      </c>
      <c r="I8" s="22"/>
      <c r="J8" s="60" t="s">
        <v>12</v>
      </c>
      <c r="K8" s="45">
        <v>28839.397125</v>
      </c>
      <c r="L8" s="22"/>
      <c r="M8" s="60" t="str">
        <f>D12</f>
        <v>Finlande</v>
      </c>
      <c r="N8" s="6"/>
      <c r="O8" s="45">
        <f>E12</f>
        <v>52520.97</v>
      </c>
      <c r="P8" s="45">
        <f t="shared" si="0"/>
        <v>-2793.3199999999997</v>
      </c>
      <c r="Q8" s="165">
        <f t="shared" si="1"/>
        <v>-5.049906633529961E-2</v>
      </c>
      <c r="R8" s="45"/>
      <c r="S8" s="45">
        <f>H11</f>
        <v>24879.43766</v>
      </c>
      <c r="T8" s="45">
        <f t="shared" si="2"/>
        <v>-7223.3149400000002</v>
      </c>
      <c r="U8" s="165">
        <f t="shared" si="3"/>
        <v>-0.22500609309121986</v>
      </c>
      <c r="V8" s="45"/>
      <c r="W8" s="45">
        <f>K9</f>
        <v>27641.532340000002</v>
      </c>
      <c r="X8" s="45">
        <f t="shared" si="4"/>
        <v>3786.1012899999987</v>
      </c>
      <c r="Y8" s="165">
        <f t="shared" si="5"/>
        <v>0.15871024430723912</v>
      </c>
      <c r="Z8" s="39"/>
    </row>
    <row r="9" spans="2:26" ht="12.75">
      <c r="B9" s="46">
        <v>6</v>
      </c>
      <c r="C9" s="6"/>
      <c r="D9" s="60" t="s">
        <v>12</v>
      </c>
      <c r="E9" s="45">
        <v>54326.55</v>
      </c>
      <c r="F9" s="22"/>
      <c r="G9" s="60" t="s">
        <v>12</v>
      </c>
      <c r="H9" s="45">
        <v>25487.152875</v>
      </c>
      <c r="I9" s="22"/>
      <c r="J9" s="60" t="s">
        <v>7</v>
      </c>
      <c r="K9" s="45">
        <v>27641.532340000002</v>
      </c>
      <c r="L9" s="22"/>
      <c r="M9" s="22"/>
      <c r="N9" s="22"/>
      <c r="O9" s="22"/>
      <c r="P9" s="41"/>
      <c r="Q9" s="42"/>
      <c r="R9" s="22"/>
      <c r="S9" s="22"/>
      <c r="T9" s="22"/>
      <c r="U9" s="42"/>
      <c r="V9" s="22"/>
      <c r="W9" s="22"/>
      <c r="X9" s="22"/>
      <c r="Y9" s="42"/>
      <c r="Z9" s="39"/>
    </row>
    <row r="10" spans="2:26" ht="12.75">
      <c r="B10" s="46">
        <v>7</v>
      </c>
      <c r="C10" s="6"/>
      <c r="D10" s="60" t="s">
        <v>8</v>
      </c>
      <c r="E10" s="45">
        <v>53877.41</v>
      </c>
      <c r="F10" s="22"/>
      <c r="G10" s="60" t="s">
        <v>1</v>
      </c>
      <c r="H10" s="45">
        <v>25434.013552500001</v>
      </c>
      <c r="I10" s="22"/>
      <c r="J10" s="60" t="s">
        <v>8</v>
      </c>
      <c r="K10" s="45">
        <v>25715.940682500001</v>
      </c>
      <c r="L10" s="22"/>
      <c r="M10" s="22"/>
      <c r="N10" s="22"/>
      <c r="O10" s="22"/>
      <c r="P10" s="41"/>
      <c r="Q10" s="42"/>
      <c r="R10" s="22"/>
      <c r="S10" s="22"/>
      <c r="T10" s="22"/>
      <c r="U10" s="42"/>
      <c r="V10" s="22"/>
      <c r="W10" s="22"/>
      <c r="X10" s="22"/>
      <c r="Y10" s="42"/>
      <c r="Z10" s="39"/>
    </row>
    <row r="11" spans="2:26" ht="12.75">
      <c r="B11" s="46">
        <v>8</v>
      </c>
      <c r="C11" s="6"/>
      <c r="D11" s="60" t="s">
        <v>6</v>
      </c>
      <c r="E11" s="45">
        <v>53455.76</v>
      </c>
      <c r="F11" s="22"/>
      <c r="G11" s="60" t="s">
        <v>7</v>
      </c>
      <c r="H11" s="45">
        <v>24879.43766</v>
      </c>
      <c r="I11" s="22"/>
      <c r="J11" s="60" t="s">
        <v>4</v>
      </c>
      <c r="K11" s="45">
        <v>25171.990285</v>
      </c>
      <c r="L11" s="22"/>
      <c r="M11" s="22"/>
      <c r="N11" s="22"/>
      <c r="O11" s="22"/>
      <c r="P11" s="41"/>
      <c r="Q11" s="42"/>
      <c r="R11" s="22"/>
      <c r="S11" s="22"/>
      <c r="T11" s="22"/>
      <c r="U11" s="42"/>
      <c r="V11" s="22"/>
      <c r="W11" s="22"/>
      <c r="X11" s="22"/>
      <c r="Y11" s="42"/>
      <c r="Z11" s="39"/>
    </row>
    <row r="12" spans="2:26" ht="12.75" customHeight="1">
      <c r="B12" s="46">
        <v>9</v>
      </c>
      <c r="C12" s="6"/>
      <c r="D12" s="60" t="s">
        <v>7</v>
      </c>
      <c r="E12" s="45">
        <v>52520.97</v>
      </c>
      <c r="F12" s="22"/>
      <c r="G12" s="60" t="s">
        <v>6</v>
      </c>
      <c r="H12" s="45">
        <v>23048.718124999999</v>
      </c>
      <c r="I12" s="22"/>
      <c r="J12" s="60" t="s">
        <v>50</v>
      </c>
      <c r="K12" s="45">
        <v>24356.225484999999</v>
      </c>
      <c r="L12" s="22"/>
      <c r="M12" s="22"/>
      <c r="N12" s="22"/>
      <c r="O12" s="22"/>
      <c r="P12" s="41"/>
      <c r="Q12" s="42"/>
      <c r="R12" s="22"/>
      <c r="S12" s="22"/>
      <c r="T12" s="22"/>
      <c r="U12" s="42"/>
      <c r="V12" s="22"/>
      <c r="W12" s="22"/>
      <c r="X12" s="22"/>
      <c r="Y12" s="42"/>
      <c r="Z12" s="39"/>
    </row>
    <row r="13" spans="2:26" ht="12.75">
      <c r="B13" s="46">
        <v>10</v>
      </c>
      <c r="C13" s="6"/>
      <c r="D13" s="60" t="s">
        <v>20</v>
      </c>
      <c r="E13" s="45">
        <v>50333.73</v>
      </c>
      <c r="F13" s="22"/>
      <c r="G13" s="60" t="s">
        <v>26</v>
      </c>
      <c r="H13" s="45">
        <v>19260.244330000001</v>
      </c>
      <c r="I13" s="22"/>
      <c r="J13" s="60" t="s">
        <v>3</v>
      </c>
      <c r="K13" s="45">
        <v>23855.431050000003</v>
      </c>
      <c r="L13" s="22"/>
      <c r="M13" s="22"/>
      <c r="N13" s="22"/>
      <c r="O13" s="22"/>
      <c r="P13" s="41"/>
      <c r="Q13" s="42"/>
      <c r="R13" s="22"/>
      <c r="S13" s="22"/>
      <c r="T13" s="22"/>
      <c r="U13" s="42"/>
      <c r="V13" s="22"/>
      <c r="W13" s="22"/>
      <c r="X13" s="22"/>
      <c r="Y13" s="42"/>
      <c r="Z13" s="22"/>
    </row>
    <row r="14" spans="2:26" ht="12.75">
      <c r="B14" s="46">
        <v>11</v>
      </c>
      <c r="C14" s="6"/>
      <c r="D14" s="60" t="s">
        <v>26</v>
      </c>
      <c r="E14" s="45">
        <v>38573.620000000003</v>
      </c>
      <c r="F14" s="22"/>
      <c r="G14" s="60" t="s">
        <v>20</v>
      </c>
      <c r="H14" s="45">
        <v>17751.514500000001</v>
      </c>
      <c r="I14" s="22"/>
      <c r="J14" s="64" t="s">
        <v>0</v>
      </c>
      <c r="K14" s="40">
        <v>23702.287400000001</v>
      </c>
      <c r="L14" s="22"/>
      <c r="M14" s="22"/>
      <c r="N14" s="22"/>
      <c r="O14" s="22"/>
      <c r="P14" s="41"/>
      <c r="Q14" s="42"/>
      <c r="R14" s="22"/>
      <c r="S14" s="22"/>
      <c r="T14" s="22"/>
      <c r="U14" s="42"/>
      <c r="V14" s="22"/>
      <c r="W14" s="22"/>
      <c r="X14" s="22"/>
      <c r="Y14" s="42"/>
      <c r="Z14" s="39"/>
    </row>
    <row r="15" spans="2:26" ht="12.75">
      <c r="B15" s="46">
        <v>12</v>
      </c>
      <c r="C15" s="6"/>
      <c r="D15" s="60" t="s">
        <v>50</v>
      </c>
      <c r="E15" s="45">
        <v>35861.94</v>
      </c>
      <c r="F15" s="22"/>
      <c r="G15" s="60" t="s">
        <v>11</v>
      </c>
      <c r="H15" s="45">
        <v>14593.514972500001</v>
      </c>
      <c r="I15" s="22"/>
      <c r="J15" s="60" t="s">
        <v>5</v>
      </c>
      <c r="K15" s="45">
        <v>19921.862249999998</v>
      </c>
      <c r="L15" s="22"/>
      <c r="M15" s="22"/>
      <c r="N15" s="22"/>
      <c r="O15" s="22"/>
      <c r="P15" s="41"/>
      <c r="Q15" s="42"/>
      <c r="R15" s="22"/>
      <c r="S15" s="22"/>
      <c r="T15" s="22"/>
      <c r="U15" s="42"/>
      <c r="V15" s="22"/>
      <c r="W15" s="22"/>
      <c r="X15" s="22"/>
      <c r="Y15" s="42"/>
      <c r="Z15" s="39"/>
    </row>
    <row r="16" spans="2:26" ht="12.75">
      <c r="B16" s="46">
        <v>13</v>
      </c>
      <c r="C16" s="6"/>
      <c r="D16" s="60" t="s">
        <v>11</v>
      </c>
      <c r="E16" s="45">
        <v>33808.93</v>
      </c>
      <c r="F16" s="22"/>
      <c r="G16" s="60" t="s">
        <v>25</v>
      </c>
      <c r="H16" s="45">
        <v>14005.199795</v>
      </c>
      <c r="I16" s="22"/>
      <c r="J16" s="60" t="s">
        <v>26</v>
      </c>
      <c r="K16" s="45">
        <v>19313.375669999998</v>
      </c>
      <c r="L16" s="22"/>
      <c r="M16" s="22"/>
      <c r="N16" s="22"/>
      <c r="O16" s="22"/>
      <c r="P16" s="41"/>
      <c r="Q16" s="42"/>
      <c r="R16" s="22"/>
      <c r="S16" s="22"/>
      <c r="T16" s="22"/>
      <c r="U16" s="42"/>
      <c r="V16" s="22"/>
      <c r="W16" s="22"/>
      <c r="X16" s="22"/>
      <c r="Y16" s="42"/>
      <c r="Z16" s="39"/>
    </row>
    <row r="17" spans="2:26" ht="12.75">
      <c r="B17" s="46">
        <v>14</v>
      </c>
      <c r="C17" s="6"/>
      <c r="D17" s="60" t="s">
        <v>5</v>
      </c>
      <c r="E17" s="45">
        <v>26355</v>
      </c>
      <c r="F17" s="22"/>
      <c r="G17" s="60" t="s">
        <v>50</v>
      </c>
      <c r="H17" s="45">
        <v>11505.714515</v>
      </c>
      <c r="I17" s="22"/>
      <c r="J17" s="60" t="s">
        <v>11</v>
      </c>
      <c r="K17" s="45">
        <v>19215.415027499999</v>
      </c>
      <c r="L17" s="22"/>
      <c r="M17" s="22"/>
      <c r="N17" s="22"/>
      <c r="O17" s="22"/>
      <c r="P17" s="41"/>
      <c r="Q17" s="42"/>
      <c r="R17" s="22"/>
      <c r="S17" s="22"/>
      <c r="T17" s="22"/>
      <c r="U17" s="42"/>
      <c r="V17" s="22"/>
      <c r="W17" s="22"/>
      <c r="X17" s="22"/>
      <c r="Y17" s="42"/>
      <c r="Z17" s="39"/>
    </row>
    <row r="18" spans="2:26" ht="12.75">
      <c r="B18" s="46">
        <v>15</v>
      </c>
      <c r="C18" s="6"/>
      <c r="D18" s="60" t="s">
        <v>25</v>
      </c>
      <c r="E18" s="45">
        <v>26261.82</v>
      </c>
      <c r="F18" s="22"/>
      <c r="G18" s="60" t="s">
        <v>2</v>
      </c>
      <c r="H18" s="45">
        <v>9528.3294124999993</v>
      </c>
      <c r="I18" s="22"/>
      <c r="J18" s="60" t="s">
        <v>9</v>
      </c>
      <c r="K18" s="45">
        <v>12272.58431</v>
      </c>
      <c r="L18" s="22"/>
      <c r="M18" s="22"/>
      <c r="N18" s="22"/>
      <c r="O18" s="22"/>
      <c r="P18" s="41"/>
      <c r="Q18" s="42"/>
      <c r="R18" s="22"/>
      <c r="S18" s="22"/>
      <c r="T18" s="22"/>
      <c r="U18" s="42"/>
      <c r="V18" s="22"/>
      <c r="W18" s="22"/>
      <c r="X18" s="22"/>
      <c r="Y18" s="42"/>
      <c r="Z18" s="39"/>
    </row>
    <row r="19" spans="2:26" ht="12.75">
      <c r="B19" s="46">
        <v>16</v>
      </c>
      <c r="C19" s="6"/>
      <c r="D19" s="60" t="s">
        <v>2</v>
      </c>
      <c r="E19" s="45">
        <v>21452.35</v>
      </c>
      <c r="F19" s="22"/>
      <c r="G19" s="60" t="s">
        <v>30</v>
      </c>
      <c r="H19" s="45">
        <v>8893.5679650000002</v>
      </c>
      <c r="I19" s="22"/>
      <c r="J19" s="60" t="s">
        <v>25</v>
      </c>
      <c r="K19" s="45">
        <v>12256.620204999999</v>
      </c>
      <c r="L19" s="22"/>
      <c r="M19" s="22"/>
      <c r="N19" s="22"/>
      <c r="O19" s="22"/>
      <c r="P19" s="41"/>
      <c r="Q19" s="42"/>
      <c r="R19" s="22"/>
      <c r="S19" s="22"/>
      <c r="T19" s="22"/>
      <c r="U19" s="42"/>
      <c r="V19" s="22"/>
      <c r="W19" s="22"/>
      <c r="X19" s="22"/>
      <c r="Y19" s="42"/>
      <c r="Z19" s="39"/>
    </row>
    <row r="20" spans="2:26" ht="12.75">
      <c r="B20" s="46">
        <v>17</v>
      </c>
      <c r="C20" s="6"/>
      <c r="D20" s="60" t="s">
        <v>30</v>
      </c>
      <c r="E20" s="45">
        <v>20445.509999999998</v>
      </c>
      <c r="F20" s="22"/>
      <c r="G20" s="60" t="s">
        <v>62</v>
      </c>
      <c r="H20" s="45">
        <v>7019.1938</v>
      </c>
      <c r="I20" s="22"/>
      <c r="J20" s="60" t="s">
        <v>2</v>
      </c>
      <c r="K20" s="45">
        <v>11924.020587500001</v>
      </c>
      <c r="L20" s="22"/>
      <c r="M20" s="22"/>
      <c r="N20" s="22"/>
      <c r="O20" s="22"/>
      <c r="P20" s="41"/>
      <c r="Q20" s="42"/>
      <c r="R20" s="22"/>
      <c r="S20" s="22"/>
      <c r="T20" s="22"/>
      <c r="U20" s="42"/>
      <c r="V20" s="22"/>
      <c r="W20" s="22"/>
      <c r="X20" s="22"/>
      <c r="Y20" s="42"/>
      <c r="Z20" s="39"/>
    </row>
    <row r="21" spans="2:26" ht="12.75">
      <c r="B21" s="46">
        <v>18</v>
      </c>
      <c r="C21" s="6"/>
      <c r="D21" s="60" t="s">
        <v>9</v>
      </c>
      <c r="E21" s="45">
        <v>17447.93</v>
      </c>
      <c r="F21" s="22"/>
      <c r="G21" s="60" t="s">
        <v>73</v>
      </c>
      <c r="H21" s="45">
        <v>6701.89275</v>
      </c>
      <c r="I21" s="22"/>
      <c r="J21" s="60" t="s">
        <v>30</v>
      </c>
      <c r="K21" s="45">
        <v>11551.942035</v>
      </c>
      <c r="L21" s="22"/>
      <c r="M21" s="22"/>
      <c r="N21" s="22"/>
      <c r="O21" s="22"/>
      <c r="P21" s="41"/>
      <c r="Q21" s="42"/>
      <c r="R21" s="22"/>
      <c r="S21" s="22"/>
      <c r="T21" s="22"/>
      <c r="U21" s="42"/>
      <c r="V21" s="22"/>
      <c r="W21" s="22"/>
      <c r="X21" s="22"/>
      <c r="Y21" s="42"/>
      <c r="Z21" s="39"/>
    </row>
    <row r="22" spans="2:26" ht="12.75">
      <c r="B22" s="46">
        <v>19</v>
      </c>
      <c r="C22" s="6"/>
      <c r="D22" s="60" t="s">
        <v>62</v>
      </c>
      <c r="E22" s="45">
        <v>15629.16</v>
      </c>
      <c r="F22" s="22"/>
      <c r="G22" s="60" t="s">
        <v>46</v>
      </c>
      <c r="H22" s="45">
        <v>6698.6478749999997</v>
      </c>
      <c r="I22" s="22"/>
      <c r="J22" s="60" t="s">
        <v>62</v>
      </c>
      <c r="K22" s="45">
        <v>8609.9662000000008</v>
      </c>
      <c r="L22" s="22"/>
      <c r="M22" s="22"/>
      <c r="N22" s="22"/>
      <c r="O22" s="22"/>
      <c r="P22" s="41"/>
      <c r="Q22" s="42"/>
      <c r="R22" s="22"/>
      <c r="S22" s="22"/>
      <c r="T22" s="22"/>
      <c r="U22" s="42"/>
      <c r="V22" s="22"/>
      <c r="W22" s="22"/>
      <c r="X22" s="22"/>
      <c r="Y22" s="42"/>
      <c r="Z22" s="39"/>
    </row>
    <row r="23" spans="2:26" ht="12.75">
      <c r="B23" s="46">
        <v>20</v>
      </c>
      <c r="C23" s="6"/>
      <c r="D23" s="60" t="s">
        <v>73</v>
      </c>
      <c r="E23" s="45">
        <v>14554.88</v>
      </c>
      <c r="F23" s="22"/>
      <c r="G23" s="60" t="s">
        <v>5</v>
      </c>
      <c r="H23" s="45">
        <v>6433.1377499999999</v>
      </c>
      <c r="I23" s="22"/>
      <c r="J23" s="60" t="s">
        <v>73</v>
      </c>
      <c r="K23" s="45">
        <v>7852.9972499999994</v>
      </c>
      <c r="L23" s="22"/>
      <c r="M23" s="22"/>
      <c r="N23" s="22"/>
      <c r="O23" s="22"/>
      <c r="P23" s="41"/>
      <c r="Q23" s="42"/>
      <c r="R23" s="22"/>
      <c r="S23" s="22"/>
      <c r="T23" s="22"/>
      <c r="U23" s="42"/>
      <c r="V23" s="22"/>
      <c r="W23" s="22"/>
      <c r="X23" s="22"/>
      <c r="Y23" s="42"/>
      <c r="Z23" s="39"/>
    </row>
    <row r="24" spans="2:26" ht="12.75">
      <c r="B24" s="46">
        <v>21</v>
      </c>
      <c r="C24" s="6"/>
      <c r="D24" s="60" t="s">
        <v>46</v>
      </c>
      <c r="E24" s="45">
        <v>14465.26</v>
      </c>
      <c r="F24" s="22"/>
      <c r="G24" s="60" t="s">
        <v>33</v>
      </c>
      <c r="H24" s="45">
        <v>6366.7852175000007</v>
      </c>
      <c r="I24" s="22"/>
      <c r="J24" s="60" t="s">
        <v>46</v>
      </c>
      <c r="K24" s="45">
        <v>7766.6021250000003</v>
      </c>
      <c r="L24" s="22"/>
      <c r="M24" s="22"/>
      <c r="N24" s="22"/>
      <c r="O24" s="22"/>
      <c r="P24" s="41"/>
      <c r="Q24" s="42"/>
      <c r="R24" s="22"/>
      <c r="S24" s="22"/>
      <c r="T24" s="22"/>
      <c r="U24" s="42"/>
      <c r="V24" s="22"/>
      <c r="W24" s="22"/>
      <c r="X24" s="22"/>
      <c r="Y24" s="42"/>
      <c r="Z24" s="39"/>
    </row>
    <row r="25" spans="2:26" ht="12.75">
      <c r="B25" s="46">
        <v>22</v>
      </c>
      <c r="C25" s="6"/>
      <c r="D25" s="60" t="s">
        <v>36</v>
      </c>
      <c r="E25" s="45">
        <v>13540.37</v>
      </c>
      <c r="F25" s="22"/>
      <c r="G25" s="60" t="s">
        <v>36</v>
      </c>
      <c r="H25" s="45">
        <v>6295.6440499999999</v>
      </c>
      <c r="I25" s="22"/>
      <c r="J25" s="60" t="s">
        <v>36</v>
      </c>
      <c r="K25" s="45">
        <v>7244.72595</v>
      </c>
      <c r="L25" s="22"/>
      <c r="M25" s="22"/>
      <c r="N25" s="22"/>
      <c r="O25" s="22"/>
      <c r="P25" s="41"/>
      <c r="Q25" s="42"/>
      <c r="R25" s="22"/>
      <c r="S25" s="22"/>
      <c r="T25" s="22"/>
      <c r="U25" s="42"/>
      <c r="V25" s="22"/>
      <c r="W25" s="22"/>
      <c r="X25" s="22"/>
      <c r="Y25" s="42"/>
      <c r="Z25" s="39"/>
    </row>
    <row r="26" spans="2:26" ht="12.75">
      <c r="B26" s="46">
        <v>23</v>
      </c>
      <c r="C26" s="6"/>
      <c r="D26" s="60" t="s">
        <v>63</v>
      </c>
      <c r="E26" s="45">
        <v>12026.4</v>
      </c>
      <c r="F26" s="22"/>
      <c r="G26" s="60" t="s">
        <v>63</v>
      </c>
      <c r="H26" s="45">
        <v>5283.8842999999997</v>
      </c>
      <c r="I26" s="22"/>
      <c r="J26" s="60" t="s">
        <v>63</v>
      </c>
      <c r="K26" s="45">
        <v>6742.5156999999999</v>
      </c>
      <c r="L26" s="22"/>
      <c r="M26" s="22"/>
      <c r="N26" s="22"/>
      <c r="O26" s="22"/>
      <c r="P26" s="41"/>
      <c r="Q26" s="42"/>
      <c r="R26" s="22"/>
      <c r="S26" s="22"/>
      <c r="T26" s="22"/>
      <c r="U26" s="42"/>
      <c r="V26" s="22"/>
      <c r="W26" s="22"/>
      <c r="X26" s="22"/>
      <c r="Y26" s="42"/>
      <c r="Z26" s="39"/>
    </row>
    <row r="27" spans="2:26" ht="12.75">
      <c r="B27" s="46">
        <v>24</v>
      </c>
      <c r="C27" s="6"/>
      <c r="D27" s="60" t="s">
        <v>33</v>
      </c>
      <c r="E27" s="45">
        <v>11786.81</v>
      </c>
      <c r="F27" s="22"/>
      <c r="G27" s="60" t="s">
        <v>18</v>
      </c>
      <c r="H27" s="45">
        <v>5247.9926449999994</v>
      </c>
      <c r="I27" s="22"/>
      <c r="J27" s="60" t="s">
        <v>18</v>
      </c>
      <c r="K27" s="45">
        <v>6379.9873550000002</v>
      </c>
      <c r="L27" s="22"/>
      <c r="M27" s="22"/>
      <c r="N27" s="22"/>
      <c r="O27" s="22"/>
      <c r="P27" s="41"/>
      <c r="Q27" s="42"/>
      <c r="R27" s="22"/>
      <c r="S27" s="22"/>
      <c r="T27" s="22"/>
      <c r="U27" s="42"/>
      <c r="V27" s="22"/>
      <c r="W27" s="22"/>
      <c r="X27" s="22"/>
      <c r="Y27" s="42"/>
      <c r="Z27" s="39"/>
    </row>
    <row r="28" spans="2:26" ht="12.75">
      <c r="B28" s="46">
        <v>25</v>
      </c>
      <c r="C28" s="6"/>
      <c r="D28" s="60" t="s">
        <v>18</v>
      </c>
      <c r="E28" s="45">
        <v>11627.98</v>
      </c>
      <c r="F28" s="22"/>
      <c r="G28" s="60" t="s">
        <v>9</v>
      </c>
      <c r="H28" s="45">
        <v>5175.3556900000003</v>
      </c>
      <c r="I28" s="22"/>
      <c r="J28" s="60" t="s">
        <v>34</v>
      </c>
      <c r="K28" s="45">
        <v>5709.7640000000001</v>
      </c>
      <c r="L28" s="22"/>
      <c r="M28" s="22"/>
      <c r="N28" s="22"/>
      <c r="O28" s="22"/>
      <c r="P28" s="41"/>
      <c r="Q28" s="42"/>
      <c r="R28" s="22"/>
      <c r="S28" s="22"/>
      <c r="T28" s="22"/>
      <c r="U28" s="42"/>
      <c r="V28" s="22"/>
      <c r="W28" s="22"/>
      <c r="X28" s="22"/>
      <c r="Y28" s="42"/>
      <c r="Z28" s="39"/>
    </row>
    <row r="29" spans="2:26" ht="12.75">
      <c r="B29" s="46">
        <v>26</v>
      </c>
      <c r="C29" s="6"/>
      <c r="D29" s="60" t="s">
        <v>34</v>
      </c>
      <c r="E29" s="45">
        <v>10619</v>
      </c>
      <c r="F29" s="22"/>
      <c r="G29" s="60" t="s">
        <v>34</v>
      </c>
      <c r="H29" s="45">
        <v>4909.2359999999999</v>
      </c>
      <c r="I29" s="22"/>
      <c r="J29" s="60" t="s">
        <v>33</v>
      </c>
      <c r="K29" s="45">
        <v>5420.0147825000004</v>
      </c>
      <c r="L29" s="22"/>
      <c r="M29" s="22"/>
      <c r="N29" s="22"/>
      <c r="O29" s="22"/>
      <c r="P29" s="41"/>
      <c r="Q29" s="42"/>
      <c r="R29" s="22"/>
      <c r="S29" s="22"/>
      <c r="T29" s="22"/>
      <c r="U29" s="42"/>
      <c r="V29" s="22"/>
      <c r="W29" s="22"/>
      <c r="X29" s="22"/>
      <c r="Y29" s="42"/>
      <c r="Z29" s="39"/>
    </row>
    <row r="30" spans="2:26" ht="12.75">
      <c r="B30" s="46">
        <v>27</v>
      </c>
      <c r="C30" s="6"/>
      <c r="D30" s="60" t="s">
        <v>35</v>
      </c>
      <c r="E30" s="45">
        <v>7367.57</v>
      </c>
      <c r="F30" s="22"/>
      <c r="G30" s="60" t="s">
        <v>35</v>
      </c>
      <c r="H30" s="45">
        <v>3508.25396</v>
      </c>
      <c r="I30" s="22"/>
      <c r="J30" s="60" t="s">
        <v>35</v>
      </c>
      <c r="K30" s="45">
        <v>3859.3260399999999</v>
      </c>
      <c r="L30" s="22"/>
      <c r="M30" s="22"/>
      <c r="N30" s="22"/>
      <c r="O30" s="22"/>
      <c r="P30" s="41"/>
      <c r="Q30" s="42"/>
      <c r="R30" s="22"/>
      <c r="S30" s="22"/>
      <c r="T30" s="22"/>
      <c r="U30" s="42"/>
      <c r="V30" s="22"/>
      <c r="W30" s="22"/>
      <c r="X30" s="22"/>
      <c r="Y30" s="42"/>
      <c r="Z30" s="39"/>
    </row>
    <row r="31" spans="2:26" ht="12.75">
      <c r="B31" s="46">
        <v>28</v>
      </c>
      <c r="C31" s="6"/>
      <c r="D31" s="60" t="s">
        <v>24</v>
      </c>
      <c r="E31" s="45">
        <v>5582.66</v>
      </c>
      <c r="F31" s="22"/>
      <c r="G31" s="60" t="s">
        <v>24</v>
      </c>
      <c r="H31" s="45">
        <v>2097.2330999999999</v>
      </c>
      <c r="I31" s="22"/>
      <c r="J31" s="60" t="s">
        <v>24</v>
      </c>
      <c r="K31" s="45">
        <v>3485.4368999999997</v>
      </c>
      <c r="L31" s="22"/>
      <c r="M31" s="22"/>
      <c r="N31" s="22"/>
      <c r="O31" s="22"/>
      <c r="P31" s="41"/>
      <c r="Q31" s="42"/>
      <c r="R31" s="22"/>
      <c r="S31" s="22"/>
      <c r="T31" s="22"/>
      <c r="U31" s="42"/>
      <c r="V31" s="22"/>
      <c r="W31" s="22"/>
      <c r="X31" s="22"/>
      <c r="Y31" s="42"/>
      <c r="Z31" s="39"/>
    </row>
    <row r="36" ht="15" customHeight="1"/>
    <row r="44" ht="13.5" customHeight="1"/>
  </sheetData>
  <sortState ref="J4:K30">
    <sortCondition descending="1" ref="K62:K88"/>
  </sortState>
  <mergeCells count="6">
    <mergeCell ref="S3:T3"/>
    <mergeCell ref="X3:Y3"/>
    <mergeCell ref="P3:Q3"/>
    <mergeCell ref="D3:E3"/>
    <mergeCell ref="G3:H3"/>
    <mergeCell ref="J3:K3"/>
  </mergeCells>
  <phoneticPr fontId="13" type="noConversion"/>
  <hyperlinks>
    <hyperlink ref="D14" location="_edn5" display="_edn5"/>
    <hyperlink ref="D28" location="_ednref5" display="_ednref5"/>
    <hyperlink ref="D17" location="_edn4" display="_edn4"/>
    <hyperlink ref="D21" location="_edn7" display="_edn7"/>
    <hyperlink ref="G13" location="_edn5" display="_edn5"/>
    <hyperlink ref="G28" location="_ednref5" display="_ednref5"/>
    <hyperlink ref="G16" location="_edn4" display="_edn4"/>
    <hyperlink ref="G19" location="_edn7" display="_edn7"/>
    <hyperlink ref="J17" location="_edn5" display="_edn5"/>
    <hyperlink ref="J28" location="_ednref5" display="_ednref5"/>
    <hyperlink ref="J19" location="_edn4" display="_edn4"/>
    <hyperlink ref="J21" location="_edn7" display="_edn7"/>
  </hyperlinks>
  <pageMargins left="0.7" right="0.7" top="0.75" bottom="0.75" header="0.3" footer="0.3"/>
  <pageSetup paperSize="9" scale="77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</sheetPr>
  <dimension ref="A1:F33"/>
  <sheetViews>
    <sheetView showGridLines="0" zoomScaleNormal="100" workbookViewId="0">
      <selection activeCell="T27" sqref="T27"/>
    </sheetView>
  </sheetViews>
  <sheetFormatPr baseColWidth="10" defaultRowHeight="15"/>
  <cols>
    <col min="1" max="1" width="3.42578125" customWidth="1"/>
    <col min="2" max="2" width="17" customWidth="1"/>
    <col min="3" max="3" width="12.42578125" customWidth="1"/>
    <col min="4" max="6" width="13.42578125" style="102" customWidth="1"/>
  </cols>
  <sheetData>
    <row r="1" spans="1:6">
      <c r="D1"/>
      <c r="E1"/>
      <c r="F1"/>
    </row>
    <row r="2" spans="1:6" ht="94.5" customHeight="1">
      <c r="B2" s="110" t="s">
        <v>19</v>
      </c>
      <c r="C2" s="132" t="s">
        <v>14</v>
      </c>
      <c r="D2" s="132" t="s">
        <v>69</v>
      </c>
      <c r="E2" s="132" t="s">
        <v>68</v>
      </c>
      <c r="F2" s="132" t="s">
        <v>67</v>
      </c>
    </row>
    <row r="3" spans="1:6">
      <c r="A3" s="43"/>
      <c r="B3" s="84" t="s">
        <v>8</v>
      </c>
      <c r="C3" s="111">
        <v>0.522695306205328</v>
      </c>
      <c r="D3" s="133">
        <v>0.98430493273542596</v>
      </c>
      <c r="E3" s="133">
        <v>0.439</v>
      </c>
      <c r="F3" s="133">
        <v>0.44600000000000001</v>
      </c>
    </row>
    <row r="4" spans="1:6">
      <c r="A4" s="43"/>
      <c r="B4" s="84" t="s">
        <v>3</v>
      </c>
      <c r="C4" s="111">
        <v>0.56422729606781374</v>
      </c>
      <c r="D4" s="133">
        <v>1.0480961923847696</v>
      </c>
      <c r="E4" s="133">
        <v>0.52300000000000002</v>
      </c>
      <c r="F4" s="133">
        <v>0.499</v>
      </c>
    </row>
    <row r="5" spans="1:6">
      <c r="A5" s="43"/>
      <c r="B5" s="84" t="s">
        <v>4</v>
      </c>
      <c r="C5" s="111">
        <v>0.59472781636262118</v>
      </c>
      <c r="D5" s="133">
        <v>1.0626223091976514</v>
      </c>
      <c r="E5" s="133">
        <v>0.54299999999999993</v>
      </c>
      <c r="F5" s="133">
        <v>0.51100000000000001</v>
      </c>
    </row>
    <row r="6" spans="1:6">
      <c r="A6" s="43"/>
      <c r="B6" s="84" t="s">
        <v>24</v>
      </c>
      <c r="C6" s="111">
        <v>0.37566914338326174</v>
      </c>
      <c r="D6" s="133">
        <v>1.0769230769230771</v>
      </c>
      <c r="E6" s="133">
        <v>0.39200000000000002</v>
      </c>
      <c r="F6" s="133">
        <v>0.36399999999999999</v>
      </c>
    </row>
    <row r="7" spans="1:6">
      <c r="A7" s="43"/>
      <c r="B7" s="84" t="s">
        <v>5</v>
      </c>
      <c r="C7" s="111">
        <v>0.24409553215708593</v>
      </c>
      <c r="D7" s="133">
        <v>1.218362282878412</v>
      </c>
      <c r="E7" s="133">
        <v>0.49099999999999999</v>
      </c>
      <c r="F7" s="133">
        <v>0.40299999999999997</v>
      </c>
    </row>
    <row r="8" spans="1:6">
      <c r="A8" s="43"/>
      <c r="B8" s="84" t="s">
        <v>73</v>
      </c>
      <c r="C8" s="111">
        <v>0.46045675058811891</v>
      </c>
      <c r="D8" s="133">
        <v>1.1347517730496455</v>
      </c>
      <c r="E8" s="133">
        <v>0.48</v>
      </c>
      <c r="F8" s="133">
        <v>0.42299999999999999</v>
      </c>
    </row>
    <row r="9" spans="1:6">
      <c r="A9" s="43"/>
      <c r="B9" s="84" t="s">
        <v>6</v>
      </c>
      <c r="C9" s="111">
        <v>0.43117370560253937</v>
      </c>
      <c r="D9" s="133">
        <v>0.96938775510204078</v>
      </c>
      <c r="E9" s="133">
        <v>0.56999999999999995</v>
      </c>
      <c r="F9" s="133">
        <v>0.58799999999999997</v>
      </c>
    </row>
    <row r="10" spans="1:6">
      <c r="A10" s="43"/>
      <c r="B10" s="84" t="s">
        <v>11</v>
      </c>
      <c r="C10" s="111">
        <v>0.43164675641908812</v>
      </c>
      <c r="D10" s="133">
        <v>1.1534391534391535</v>
      </c>
      <c r="E10" s="133">
        <v>0.436</v>
      </c>
      <c r="F10" s="133">
        <v>0.37799999999999995</v>
      </c>
    </row>
    <row r="11" spans="1:6">
      <c r="A11" s="43"/>
      <c r="B11" s="84" t="s">
        <v>62</v>
      </c>
      <c r="C11" s="111">
        <v>0.44910883246444466</v>
      </c>
      <c r="D11" s="133">
        <v>0.98477157360406087</v>
      </c>
      <c r="E11" s="133">
        <v>0.38799999999999996</v>
      </c>
      <c r="F11" s="133">
        <v>0.39399999999999996</v>
      </c>
    </row>
    <row r="12" spans="1:6">
      <c r="A12" s="43"/>
      <c r="B12" s="84" t="s">
        <v>7</v>
      </c>
      <c r="C12" s="111">
        <v>0.47370483941937858</v>
      </c>
      <c r="D12" s="133">
        <v>1.0576576576576577</v>
      </c>
      <c r="E12" s="133">
        <v>0.58700000000000008</v>
      </c>
      <c r="F12" s="133">
        <v>0.55500000000000005</v>
      </c>
    </row>
    <row r="13" spans="1:6">
      <c r="A13" s="43"/>
      <c r="B13" s="84" t="s">
        <v>0</v>
      </c>
      <c r="C13" s="111">
        <v>0.57526618742679869</v>
      </c>
      <c r="D13" s="133">
        <v>1.0751879699248121</v>
      </c>
      <c r="E13" s="133">
        <v>0.57200000000000006</v>
      </c>
      <c r="F13" s="133">
        <v>0.53200000000000003</v>
      </c>
    </row>
    <row r="14" spans="1:6">
      <c r="A14" s="43"/>
      <c r="B14" s="84" t="s">
        <v>25</v>
      </c>
      <c r="C14" s="111">
        <v>0.53329128731367437</v>
      </c>
      <c r="D14" s="133">
        <v>1.0764192139737991</v>
      </c>
      <c r="E14" s="133">
        <v>0.49299999999999999</v>
      </c>
      <c r="F14" s="133">
        <v>0.45799999999999996</v>
      </c>
    </row>
    <row r="15" spans="1:6">
      <c r="A15" s="43"/>
      <c r="B15" s="84" t="s">
        <v>33</v>
      </c>
      <c r="C15" s="111">
        <v>0.54016186037613234</v>
      </c>
      <c r="D15" s="133">
        <v>1.0525210084033614</v>
      </c>
      <c r="E15" s="133">
        <v>0.501</v>
      </c>
      <c r="F15" s="133">
        <v>0.47600000000000003</v>
      </c>
    </row>
    <row r="16" spans="1:6">
      <c r="A16" s="43"/>
      <c r="B16" s="84" t="s">
        <v>50</v>
      </c>
      <c r="C16" s="111">
        <v>0.32083357774286608</v>
      </c>
      <c r="D16" s="133">
        <v>1.1174785100286535</v>
      </c>
      <c r="E16" s="133">
        <v>0.39</v>
      </c>
      <c r="F16" s="133">
        <v>0.34899999999999998</v>
      </c>
    </row>
    <row r="17" spans="1:6">
      <c r="A17" s="43"/>
      <c r="B17" s="84" t="s">
        <v>26</v>
      </c>
      <c r="C17" s="111">
        <v>0.49931129953579673</v>
      </c>
      <c r="D17" s="133">
        <v>1.0623700623700623</v>
      </c>
      <c r="E17" s="133">
        <v>0.51100000000000001</v>
      </c>
      <c r="F17" s="133">
        <v>0.48100000000000004</v>
      </c>
    </row>
    <row r="18" spans="1:6">
      <c r="A18" s="43"/>
      <c r="B18" s="84" t="s">
        <v>34</v>
      </c>
      <c r="C18" s="111">
        <v>0.46230680855071099</v>
      </c>
      <c r="D18" s="133">
        <v>1.0394366197183098</v>
      </c>
      <c r="E18" s="133">
        <v>0.36899999999999999</v>
      </c>
      <c r="F18" s="133">
        <v>0.35499999999999998</v>
      </c>
    </row>
    <row r="19" spans="1:6">
      <c r="A19" s="43"/>
      <c r="B19" s="84" t="s">
        <v>63</v>
      </c>
      <c r="C19" s="111">
        <v>0.43935710603339317</v>
      </c>
      <c r="D19" s="133">
        <v>1.0174927113702623</v>
      </c>
      <c r="E19" s="133">
        <v>0.34899999999999998</v>
      </c>
      <c r="F19" s="133">
        <v>0.34299999999999997</v>
      </c>
    </row>
    <row r="20" spans="1:6">
      <c r="A20" s="43"/>
      <c r="B20" s="84" t="s">
        <v>1</v>
      </c>
      <c r="C20" s="111">
        <v>0.41846705881685142</v>
      </c>
      <c r="D20" s="133">
        <v>0.98434004474272929</v>
      </c>
      <c r="E20" s="133">
        <v>0.44</v>
      </c>
      <c r="F20" s="133">
        <v>0.44700000000000001</v>
      </c>
    </row>
    <row r="21" spans="1:6">
      <c r="A21" s="43"/>
      <c r="B21" s="84" t="s">
        <v>9</v>
      </c>
      <c r="C21" s="111">
        <v>0.29661717407165206</v>
      </c>
      <c r="D21" s="133">
        <v>1.0503597122302155</v>
      </c>
      <c r="E21" s="133">
        <v>0.43799999999999994</v>
      </c>
      <c r="F21" s="133">
        <v>0.41700000000000004</v>
      </c>
    </row>
    <row r="22" spans="1:6">
      <c r="A22" s="43"/>
      <c r="B22" s="84" t="s">
        <v>10</v>
      </c>
      <c r="C22" s="111">
        <v>0.4624220120655762</v>
      </c>
      <c r="D22" s="133">
        <v>1.051918735891648</v>
      </c>
      <c r="E22" s="133">
        <v>0.46600000000000003</v>
      </c>
      <c r="F22" s="133">
        <v>0.44299999999999995</v>
      </c>
    </row>
    <row r="23" spans="1:6">
      <c r="A23" s="43"/>
      <c r="B23" s="84" t="s">
        <v>18</v>
      </c>
      <c r="C23" s="111">
        <v>0.45132453315193177</v>
      </c>
      <c r="D23" s="133">
        <v>1.0829015544041449</v>
      </c>
      <c r="E23" s="133">
        <v>0.41799999999999998</v>
      </c>
      <c r="F23" s="133">
        <v>0.38600000000000001</v>
      </c>
    </row>
    <row r="24" spans="1:6">
      <c r="A24" s="43"/>
      <c r="B24" s="84" t="s">
        <v>2</v>
      </c>
      <c r="C24" s="111">
        <v>0.44416250026220905</v>
      </c>
      <c r="D24" s="133">
        <v>1.101123595505618</v>
      </c>
      <c r="E24" s="133">
        <v>0.49</v>
      </c>
      <c r="F24" s="133">
        <v>0.44500000000000001</v>
      </c>
    </row>
    <row r="25" spans="1:6">
      <c r="A25" s="43"/>
      <c r="B25" s="84" t="s">
        <v>46</v>
      </c>
      <c r="C25" s="111">
        <v>0.46308520379170504</v>
      </c>
      <c r="D25" s="133">
        <v>1.0473815461346632</v>
      </c>
      <c r="E25" s="133">
        <v>0.42</v>
      </c>
      <c r="F25" s="133">
        <v>0.40100000000000002</v>
      </c>
    </row>
    <row r="26" spans="1:6">
      <c r="A26" s="43"/>
      <c r="B26" s="84" t="s">
        <v>35</v>
      </c>
      <c r="C26" s="111">
        <v>0.47617517851883323</v>
      </c>
      <c r="D26" s="133">
        <v>1.0449101796407185</v>
      </c>
      <c r="E26" s="133">
        <v>0.34899999999999998</v>
      </c>
      <c r="F26" s="133">
        <v>0.33399999999999996</v>
      </c>
    </row>
    <row r="27" spans="1:6">
      <c r="A27" s="43"/>
      <c r="B27" s="84" t="s">
        <v>20</v>
      </c>
      <c r="C27" s="111">
        <v>0.35267631665684224</v>
      </c>
      <c r="D27" s="133">
        <v>1.1472868217054264</v>
      </c>
      <c r="E27" s="133">
        <v>0.44400000000000001</v>
      </c>
      <c r="F27" s="133">
        <v>0.38700000000000001</v>
      </c>
    </row>
    <row r="28" spans="1:6">
      <c r="A28" s="43"/>
      <c r="B28" s="84" t="s">
        <v>36</v>
      </c>
      <c r="C28" s="111">
        <v>0.46495362017433789</v>
      </c>
      <c r="D28" s="133">
        <v>1.0745501285347043</v>
      </c>
      <c r="E28" s="133">
        <v>0.41799999999999998</v>
      </c>
      <c r="F28" s="133">
        <v>0.38900000000000001</v>
      </c>
    </row>
    <row r="29" spans="1:6">
      <c r="A29" s="43"/>
      <c r="B29" s="84" t="s">
        <v>30</v>
      </c>
      <c r="C29" s="111">
        <v>0.43498880512151572</v>
      </c>
      <c r="D29" s="133">
        <v>1.1066666666666667</v>
      </c>
      <c r="E29" s="133">
        <v>0.498</v>
      </c>
      <c r="F29" s="133">
        <v>0.45</v>
      </c>
    </row>
    <row r="30" spans="1:6">
      <c r="A30" s="43"/>
      <c r="B30" s="84" t="s">
        <v>12</v>
      </c>
      <c r="C30" s="111">
        <v>0.46914727467508976</v>
      </c>
      <c r="D30" s="134">
        <v>1.0371819960861057</v>
      </c>
      <c r="E30" s="134">
        <v>0.53</v>
      </c>
      <c r="F30" s="134">
        <v>0.51100000000000001</v>
      </c>
    </row>
    <row r="31" spans="1:6" ht="15.75" customHeight="1">
      <c r="B31" s="66" t="s">
        <v>121</v>
      </c>
      <c r="C31" s="113">
        <f>SUM(C3:C30)/28</f>
        <v>0.45185906367698542</v>
      </c>
      <c r="D31" s="113">
        <v>1.0722100656455142</v>
      </c>
      <c r="E31" s="113">
        <v>0.49</v>
      </c>
      <c r="F31" s="113">
        <v>0.45700000000000002</v>
      </c>
    </row>
    <row r="33" spans="2:2">
      <c r="B33" s="135" t="s">
        <v>150</v>
      </c>
    </row>
  </sheetData>
  <conditionalFormatting sqref="C3:C31">
    <cfRule type="dataBar" priority="242">
      <dataBar>
        <cfvo type="min" val="0"/>
        <cfvo type="max" val="0"/>
        <color rgb="FFFF555A"/>
      </dataBar>
    </cfRule>
  </conditionalFormatting>
  <hyperlinks>
    <hyperlink ref="B17" location="_edn5" display="_edn5"/>
    <hyperlink ref="B19" location="_ednref5" display="_ednref5"/>
    <hyperlink ref="B14" location="_edn4" display="_edn4"/>
    <hyperlink ref="B29" location="_edn7" display="_edn7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</sheetPr>
  <dimension ref="B1:E30"/>
  <sheetViews>
    <sheetView showGridLines="0" zoomScaleNormal="100" workbookViewId="0">
      <selection activeCell="D9" sqref="D9"/>
    </sheetView>
  </sheetViews>
  <sheetFormatPr baseColWidth="10" defaultRowHeight="15"/>
  <cols>
    <col min="1" max="1" width="3.140625" customWidth="1"/>
    <col min="2" max="2" width="12.5703125" customWidth="1"/>
    <col min="4" max="4" width="11.42578125" style="83" customWidth="1"/>
    <col min="5" max="5" width="11.42578125" hidden="1" customWidth="1"/>
  </cols>
  <sheetData>
    <row r="1" spans="2:5">
      <c r="D1"/>
    </row>
    <row r="2" spans="2:5" ht="48.75" customHeight="1">
      <c r="B2" s="75" t="s">
        <v>19</v>
      </c>
      <c r="C2" s="144" t="s">
        <v>149</v>
      </c>
      <c r="D2" s="82" t="s">
        <v>148</v>
      </c>
      <c r="E2" s="82" t="s">
        <v>122</v>
      </c>
    </row>
    <row r="3" spans="2:5">
      <c r="B3" s="136" t="s">
        <v>8</v>
      </c>
      <c r="C3" s="137">
        <v>0.522695306205328</v>
      </c>
      <c r="D3" s="137">
        <v>0.747</v>
      </c>
      <c r="E3" s="137">
        <v>0.78400000000000003</v>
      </c>
    </row>
    <row r="4" spans="2:5">
      <c r="B4" s="84" t="s">
        <v>3</v>
      </c>
      <c r="C4" s="79">
        <v>0.56422729606781374</v>
      </c>
      <c r="D4" s="79">
        <v>0.84499999999999997</v>
      </c>
      <c r="E4" s="79">
        <v>0.745</v>
      </c>
    </row>
    <row r="5" spans="2:5">
      <c r="B5" s="84" t="s">
        <v>4</v>
      </c>
      <c r="C5" s="79">
        <v>0.59472781636262118</v>
      </c>
      <c r="D5" s="79">
        <v>1.0649999999999999</v>
      </c>
      <c r="E5" s="79">
        <v>1.0149999999999999</v>
      </c>
    </row>
    <row r="6" spans="2:5">
      <c r="B6" s="84" t="s">
        <v>24</v>
      </c>
      <c r="C6" s="79">
        <v>0.37566914338326174</v>
      </c>
      <c r="D6" s="79">
        <v>0.27600000000000002</v>
      </c>
      <c r="E6" s="79">
        <v>0.18899999999999997</v>
      </c>
    </row>
    <row r="7" spans="2:5">
      <c r="B7" s="84" t="s">
        <v>5</v>
      </c>
      <c r="C7" s="79">
        <v>0.24409553215708593</v>
      </c>
      <c r="D7" s="79">
        <v>1.075</v>
      </c>
      <c r="E7" s="79">
        <v>1.117</v>
      </c>
    </row>
    <row r="8" spans="2:5">
      <c r="B8" s="84" t="s">
        <v>73</v>
      </c>
      <c r="C8" s="79">
        <v>0.46045675058811891</v>
      </c>
      <c r="D8" s="79">
        <v>0.85</v>
      </c>
      <c r="E8" s="79">
        <v>0.67099999999999993</v>
      </c>
    </row>
    <row r="9" spans="2:5">
      <c r="B9" s="84" t="s">
        <v>6</v>
      </c>
      <c r="C9" s="79">
        <v>0.43117370560253937</v>
      </c>
      <c r="D9" s="79">
        <v>0.45200000000000001</v>
      </c>
      <c r="E9" s="79">
        <v>0.44500000000000001</v>
      </c>
    </row>
    <row r="10" spans="2:5">
      <c r="B10" s="84" t="s">
        <v>11</v>
      </c>
      <c r="C10" s="79">
        <v>0.43164675641908812</v>
      </c>
      <c r="D10" s="79">
        <v>0.97699999999999998</v>
      </c>
      <c r="E10" s="79">
        <v>0.93900000000000006</v>
      </c>
    </row>
    <row r="11" spans="2:5">
      <c r="B11" s="84" t="s">
        <v>62</v>
      </c>
      <c r="C11" s="79">
        <v>0.44910883246444466</v>
      </c>
      <c r="D11" s="79">
        <v>0.106</v>
      </c>
      <c r="E11" s="79">
        <v>0.1</v>
      </c>
    </row>
    <row r="12" spans="2:5">
      <c r="B12" s="84" t="s">
        <v>7</v>
      </c>
      <c r="C12" s="79">
        <v>0.47370483941937858</v>
      </c>
      <c r="D12" s="79">
        <v>0.59299999999999997</v>
      </c>
      <c r="E12" s="79">
        <v>0.56999999999999995</v>
      </c>
    </row>
    <row r="13" spans="2:5">
      <c r="B13" s="84" t="s">
        <v>0</v>
      </c>
      <c r="C13" s="79">
        <v>0.57526618742679869</v>
      </c>
      <c r="D13" s="79">
        <v>0.95</v>
      </c>
      <c r="E13" s="79">
        <v>0.93500000000000005</v>
      </c>
    </row>
    <row r="14" spans="2:5">
      <c r="B14" s="84" t="s">
        <v>25</v>
      </c>
      <c r="C14" s="79">
        <v>0.53329128731367437</v>
      </c>
      <c r="D14" s="79">
        <v>1.7709999999999999</v>
      </c>
      <c r="E14" s="79">
        <v>1.7509999999999999</v>
      </c>
    </row>
    <row r="15" spans="2:5">
      <c r="B15" s="84" t="s">
        <v>33</v>
      </c>
      <c r="C15" s="79">
        <v>0.54016186037613234</v>
      </c>
      <c r="D15" s="79">
        <v>0.76900000000000002</v>
      </c>
      <c r="E15" s="79">
        <v>0.79200000000000004</v>
      </c>
    </row>
    <row r="16" spans="2:5">
      <c r="B16" s="84" t="s">
        <v>50</v>
      </c>
      <c r="C16" s="79">
        <v>0.32083357774286608</v>
      </c>
      <c r="D16" s="79">
        <v>1.097</v>
      </c>
      <c r="E16" s="79">
        <v>1.2370000000000001</v>
      </c>
    </row>
    <row r="17" spans="2:5">
      <c r="B17" s="84" t="s">
        <v>26</v>
      </c>
      <c r="C17" s="79">
        <v>0.49931129953579673</v>
      </c>
      <c r="D17" s="79">
        <v>1.321</v>
      </c>
      <c r="E17" s="79">
        <v>1.3259999999999998</v>
      </c>
    </row>
    <row r="18" spans="2:5">
      <c r="B18" s="84" t="s">
        <v>34</v>
      </c>
      <c r="C18" s="79">
        <v>0.46230680855071099</v>
      </c>
      <c r="D18" s="79">
        <v>0.4</v>
      </c>
      <c r="E18" s="79">
        <v>0.38100000000000001</v>
      </c>
    </row>
    <row r="19" spans="2:5">
      <c r="B19" s="84" t="s">
        <v>63</v>
      </c>
      <c r="C19" s="79">
        <v>0.43935710603339317</v>
      </c>
      <c r="D19" s="79">
        <v>0.40899999999999997</v>
      </c>
      <c r="E19" s="79">
        <v>0.39399999999999996</v>
      </c>
    </row>
    <row r="20" spans="2:5">
      <c r="B20" s="84" t="s">
        <v>1</v>
      </c>
      <c r="C20" s="79">
        <v>0.41846705881685142</v>
      </c>
      <c r="D20" s="79">
        <v>0.23600000000000002</v>
      </c>
      <c r="E20" s="79">
        <v>0.23100000000000001</v>
      </c>
    </row>
    <row r="21" spans="2:5">
      <c r="B21" s="84" t="s">
        <v>9</v>
      </c>
      <c r="C21" s="79">
        <v>0.29661717407165206</v>
      </c>
      <c r="D21" s="79">
        <v>0.68</v>
      </c>
      <c r="E21" s="79">
        <v>0.73</v>
      </c>
    </row>
    <row r="22" spans="2:5">
      <c r="B22" s="84" t="s">
        <v>10</v>
      </c>
      <c r="C22" s="79">
        <v>0.4624220120655762</v>
      </c>
      <c r="D22" s="79">
        <v>0.68799999999999994</v>
      </c>
      <c r="E22" s="79">
        <v>0.73499999999999999</v>
      </c>
    </row>
    <row r="23" spans="2:5">
      <c r="B23" s="84" t="s">
        <v>18</v>
      </c>
      <c r="C23" s="79">
        <v>0.45132453315193177</v>
      </c>
      <c r="D23" s="79">
        <v>0.501</v>
      </c>
      <c r="E23" s="79">
        <v>0.56999999999999995</v>
      </c>
    </row>
    <row r="24" spans="2:5">
      <c r="B24" s="84" t="s">
        <v>2</v>
      </c>
      <c r="C24" s="79">
        <v>0.44416250026220905</v>
      </c>
      <c r="D24" s="79">
        <v>1.3019999999999998</v>
      </c>
      <c r="E24" s="79">
        <v>1.29</v>
      </c>
    </row>
    <row r="25" spans="2:5">
      <c r="B25" s="84" t="s">
        <v>46</v>
      </c>
      <c r="C25" s="79">
        <v>0.46308520379170504</v>
      </c>
      <c r="D25" s="79">
        <v>0.42599999999999999</v>
      </c>
      <c r="E25" s="79">
        <v>0.46</v>
      </c>
    </row>
    <row r="26" spans="2:5">
      <c r="B26" s="84" t="s">
        <v>35</v>
      </c>
      <c r="C26" s="79">
        <v>0.47617517851883323</v>
      </c>
      <c r="D26" s="79">
        <v>0.39799999999999996</v>
      </c>
      <c r="E26" s="79">
        <v>0.38400000000000001</v>
      </c>
    </row>
    <row r="27" spans="2:5">
      <c r="B27" s="84" t="s">
        <v>20</v>
      </c>
      <c r="C27" s="79">
        <v>0.35267631665684224</v>
      </c>
      <c r="D27" s="79">
        <v>0.89400000000000002</v>
      </c>
      <c r="E27" s="79">
        <v>0.90599999999999992</v>
      </c>
    </row>
    <row r="28" spans="2:5">
      <c r="B28" s="84" t="s">
        <v>36</v>
      </c>
      <c r="C28" s="79">
        <v>0.46495362017433789</v>
      </c>
      <c r="D28" s="79">
        <v>0.53600000000000003</v>
      </c>
      <c r="E28" s="79">
        <v>0.55399999999999994</v>
      </c>
    </row>
    <row r="29" spans="2:5">
      <c r="B29" s="84" t="s">
        <v>30</v>
      </c>
      <c r="C29" s="79">
        <v>0.43498880512151572</v>
      </c>
      <c r="D29" s="79">
        <v>0.80900000000000005</v>
      </c>
      <c r="E29" s="79">
        <v>0.71700000000000008</v>
      </c>
    </row>
    <row r="30" spans="2:5">
      <c r="B30" s="138" t="s">
        <v>12</v>
      </c>
      <c r="C30" s="139">
        <v>0.46914727467508976</v>
      </c>
      <c r="D30" s="139">
        <v>0.439</v>
      </c>
      <c r="E30" s="139">
        <v>0.40600000000000003</v>
      </c>
    </row>
  </sheetData>
  <conditionalFormatting sqref="D3:D30">
    <cfRule type="dataBar" priority="14">
      <dataBar>
        <cfvo type="min" val="0"/>
        <cfvo type="max" val="0"/>
        <color rgb="FFFF555A"/>
      </dataBar>
    </cfRule>
  </conditionalFormatting>
  <conditionalFormatting sqref="E3:E30">
    <cfRule type="dataBar" priority="6">
      <dataBar>
        <cfvo type="min" val="0"/>
        <cfvo type="max" val="0"/>
        <color rgb="FFFF555A"/>
      </dataBar>
    </cfRule>
  </conditionalFormatting>
  <conditionalFormatting sqref="E3:E30 C3:C30">
    <cfRule type="dataBar" priority="16">
      <dataBar>
        <cfvo type="min" val="0"/>
        <cfvo type="max" val="0"/>
        <color rgb="FFFF555A"/>
      </dataBar>
    </cfRule>
  </conditionalFormatting>
  <hyperlinks>
    <hyperlink ref="B29" location="_edn7" display="_edn7"/>
    <hyperlink ref="B14" location="_edn4" display="_edn4"/>
    <hyperlink ref="B19" location="_ednref5" display="_ednref5"/>
    <hyperlink ref="B17" location="_edn5" display="_edn5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</sheetPr>
  <dimension ref="B1:D31"/>
  <sheetViews>
    <sheetView showGridLines="0" zoomScaleNormal="100" workbookViewId="0">
      <selection activeCell="E1" sqref="E1:E1048576"/>
    </sheetView>
  </sheetViews>
  <sheetFormatPr baseColWidth="10" defaultRowHeight="15"/>
  <cols>
    <col min="1" max="1" width="2.7109375" customWidth="1"/>
    <col min="2" max="2" width="12.5703125" customWidth="1"/>
    <col min="4" max="4" width="13.140625" style="83" bestFit="1" customWidth="1"/>
  </cols>
  <sheetData>
    <row r="1" spans="2:4">
      <c r="D1"/>
    </row>
    <row r="2" spans="2:4" ht="48.75" customHeight="1">
      <c r="B2" s="143" t="s">
        <v>19</v>
      </c>
      <c r="C2" s="144" t="s">
        <v>149</v>
      </c>
      <c r="D2" s="96" t="s">
        <v>151</v>
      </c>
    </row>
    <row r="3" spans="2:4">
      <c r="B3" s="136" t="s">
        <v>8</v>
      </c>
      <c r="C3" s="137">
        <v>0.522695306205328</v>
      </c>
      <c r="D3" s="97">
        <v>0.91143694200061365</v>
      </c>
    </row>
    <row r="4" spans="2:4">
      <c r="B4" s="84" t="s">
        <v>3</v>
      </c>
      <c r="C4" s="79">
        <v>0.56422729606781374</v>
      </c>
      <c r="D4" s="97">
        <v>0.88120983926334417</v>
      </c>
    </row>
    <row r="5" spans="2:4">
      <c r="B5" s="84" t="s">
        <v>4</v>
      </c>
      <c r="C5" s="79">
        <v>0.59472781636262118</v>
      </c>
      <c r="D5" s="97">
        <v>0.88078003806407823</v>
      </c>
    </row>
    <row r="6" spans="2:4">
      <c r="B6" s="84" t="s">
        <v>24</v>
      </c>
      <c r="C6" s="79">
        <v>0.37566914338326174</v>
      </c>
      <c r="D6" s="97">
        <v>0.77736192185179398</v>
      </c>
    </row>
    <row r="7" spans="2:4">
      <c r="B7" s="84" t="s">
        <v>5</v>
      </c>
      <c r="C7" s="79">
        <v>0.24409553215708593</v>
      </c>
      <c r="D7" s="97">
        <v>0.84501872737099815</v>
      </c>
    </row>
    <row r="8" spans="2:4">
      <c r="B8" s="84" t="s">
        <v>73</v>
      </c>
      <c r="C8" s="79">
        <v>0.46045675058811891</v>
      </c>
      <c r="D8" s="97">
        <v>0.81230986089144053</v>
      </c>
    </row>
    <row r="9" spans="2:4">
      <c r="B9" s="84" t="s">
        <v>6</v>
      </c>
      <c r="C9" s="79">
        <v>0.43117370560253937</v>
      </c>
      <c r="D9" s="97">
        <v>0.90046072528644794</v>
      </c>
    </row>
    <row r="10" spans="2:4">
      <c r="B10" s="84" t="s">
        <v>11</v>
      </c>
      <c r="C10" s="79">
        <v>0.43164675641908812</v>
      </c>
      <c r="D10" s="97">
        <v>0.86891078379600073</v>
      </c>
    </row>
    <row r="11" spans="2:4">
      <c r="B11" s="84" t="s">
        <v>62</v>
      </c>
      <c r="C11" s="79">
        <v>0.44910883246444466</v>
      </c>
      <c r="D11" s="97">
        <v>0.83990081080990309</v>
      </c>
    </row>
    <row r="12" spans="2:4">
      <c r="B12" s="84" t="s">
        <v>7</v>
      </c>
      <c r="C12" s="79">
        <v>0.47370483941937858</v>
      </c>
      <c r="D12" s="97">
        <v>0.87902428707875457</v>
      </c>
    </row>
    <row r="13" spans="2:4">
      <c r="B13" s="84" t="s">
        <v>0</v>
      </c>
      <c r="C13" s="79">
        <v>0.57526618742679869</v>
      </c>
      <c r="D13" s="97">
        <v>0.88432555200436158</v>
      </c>
    </row>
    <row r="14" spans="2:4">
      <c r="B14" s="84" t="s">
        <v>25</v>
      </c>
      <c r="C14" s="79">
        <v>0.53329128731367437</v>
      </c>
      <c r="D14" s="97">
        <v>0.85266437764185377</v>
      </c>
    </row>
    <row r="15" spans="2:4">
      <c r="B15" s="84" t="s">
        <v>33</v>
      </c>
      <c r="C15" s="79">
        <v>0.54016186037613234</v>
      </c>
      <c r="D15" s="97">
        <v>0.81805762605120858</v>
      </c>
    </row>
    <row r="16" spans="2:4">
      <c r="B16" s="84" t="s">
        <v>50</v>
      </c>
      <c r="C16" s="79">
        <v>0.32083357774286608</v>
      </c>
      <c r="D16" s="97">
        <v>0.89929911909276505</v>
      </c>
    </row>
    <row r="17" spans="2:4">
      <c r="B17" s="84" t="s">
        <v>26</v>
      </c>
      <c r="C17" s="79">
        <v>0.49931129953579673</v>
      </c>
      <c r="D17" s="97">
        <v>0.87180880694048613</v>
      </c>
    </row>
    <row r="18" spans="2:4">
      <c r="B18" s="84" t="s">
        <v>34</v>
      </c>
      <c r="C18" s="79">
        <v>0.46230680855071099</v>
      </c>
      <c r="D18" s="97">
        <v>0.81047968726015074</v>
      </c>
    </row>
    <row r="19" spans="2:4">
      <c r="B19" s="84" t="s">
        <v>63</v>
      </c>
      <c r="C19" s="79">
        <v>0.43935710603339317</v>
      </c>
      <c r="D19" s="97">
        <v>0.83428562561955144</v>
      </c>
    </row>
    <row r="20" spans="2:4">
      <c r="B20" s="84" t="s">
        <v>1</v>
      </c>
      <c r="C20" s="79">
        <v>0.41846705881685142</v>
      </c>
      <c r="D20" s="97">
        <v>0.88092072782021813</v>
      </c>
    </row>
    <row r="21" spans="2:4">
      <c r="B21" s="84" t="s">
        <v>9</v>
      </c>
      <c r="C21" s="79">
        <v>0.29661717407165206</v>
      </c>
      <c r="D21" s="97">
        <v>0.82890944285105383</v>
      </c>
    </row>
    <row r="22" spans="2:4">
      <c r="B22" s="84" t="s">
        <v>10</v>
      </c>
      <c r="C22" s="79">
        <v>0.4624220120655762</v>
      </c>
      <c r="D22" s="97">
        <v>0.91528279930240541</v>
      </c>
    </row>
    <row r="23" spans="2:4">
      <c r="B23" s="84" t="s">
        <v>18</v>
      </c>
      <c r="C23" s="79">
        <v>0.45132453315193177</v>
      </c>
      <c r="D23" s="97">
        <v>0.83421768308744881</v>
      </c>
    </row>
    <row r="24" spans="2:4">
      <c r="B24" s="84" t="s">
        <v>2</v>
      </c>
      <c r="C24" s="79">
        <v>0.44416250026220905</v>
      </c>
      <c r="D24" s="97">
        <v>0.82232943763075006</v>
      </c>
    </row>
    <row r="25" spans="2:4">
      <c r="B25" s="84" t="s">
        <v>46</v>
      </c>
      <c r="C25" s="79">
        <v>0.46308520379170504</v>
      </c>
      <c r="D25" s="97">
        <v>0.86134206390477175</v>
      </c>
    </row>
    <row r="26" spans="2:4">
      <c r="B26" s="84" t="s">
        <v>35</v>
      </c>
      <c r="C26" s="79">
        <v>0.47617517851883323</v>
      </c>
      <c r="D26" s="97">
        <v>0.78452751498691853</v>
      </c>
    </row>
    <row r="27" spans="2:4">
      <c r="B27" s="84" t="s">
        <v>20</v>
      </c>
      <c r="C27" s="79">
        <v>0.35267631665684224</v>
      </c>
      <c r="D27" s="97">
        <v>0.89172591100276555</v>
      </c>
    </row>
    <row r="28" spans="2:4">
      <c r="B28" s="84" t="s">
        <v>36</v>
      </c>
      <c r="C28" s="79">
        <v>0.46495362017433789</v>
      </c>
      <c r="D28" s="97">
        <v>0.8298772972454046</v>
      </c>
    </row>
    <row r="29" spans="2:4">
      <c r="B29" s="84" t="s">
        <v>30</v>
      </c>
      <c r="C29" s="79">
        <v>0.43498880512151572</v>
      </c>
      <c r="D29" s="97">
        <v>0.87429276293662539</v>
      </c>
    </row>
    <row r="30" spans="2:4">
      <c r="B30" s="138" t="s">
        <v>12</v>
      </c>
      <c r="C30" s="139">
        <v>0.46914727467508976</v>
      </c>
      <c r="D30" s="97">
        <v>0.89781820191583261</v>
      </c>
    </row>
    <row r="31" spans="2:4" ht="25.5">
      <c r="B31" s="98" t="s">
        <v>39</v>
      </c>
      <c r="C31" s="99">
        <f>SUM(C3:C30)/28</f>
        <v>0.45185906367698542</v>
      </c>
      <c r="D31" s="99">
        <f>SUM(D3:D30)/28</f>
        <v>0.85673494906099812</v>
      </c>
    </row>
  </sheetData>
  <autoFilter ref="B2:D2"/>
  <conditionalFormatting sqref="D3:D30">
    <cfRule type="dataBar" priority="8">
      <dataBar>
        <cfvo type="min" val="0"/>
        <cfvo type="max" val="0"/>
        <color rgb="FFFF555A"/>
      </dataBar>
    </cfRule>
  </conditionalFormatting>
  <conditionalFormatting sqref="D31">
    <cfRule type="dataBar" priority="4">
      <dataBar>
        <cfvo type="min" val="0"/>
        <cfvo type="max" val="0"/>
        <color rgb="FFFF555A"/>
      </dataBar>
    </cfRule>
  </conditionalFormatting>
  <conditionalFormatting sqref="C3:C30">
    <cfRule type="dataBar" priority="10">
      <dataBar>
        <cfvo type="min" val="0"/>
        <cfvo type="max" val="0"/>
        <color rgb="FFFF555A"/>
      </dataBar>
    </cfRule>
  </conditionalFormatting>
  <conditionalFormatting sqref="C31">
    <cfRule type="dataBar" priority="3">
      <dataBar>
        <cfvo type="min" val="0"/>
        <cfvo type="max" val="0"/>
        <color rgb="FFFF555A"/>
      </dataBar>
    </cfRule>
  </conditionalFormatting>
  <hyperlinks>
    <hyperlink ref="B29" location="_edn7" display="_edn7"/>
    <hyperlink ref="B14" location="_edn4" display="_edn4"/>
    <hyperlink ref="B19" location="_ednref5" display="_ednref5"/>
    <hyperlink ref="B17" location="_edn5" display="_edn5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/>
  </sheetPr>
  <dimension ref="A1:D31"/>
  <sheetViews>
    <sheetView showGridLines="0" zoomScaleNormal="100" workbookViewId="0">
      <selection activeCell="P19" sqref="P19"/>
    </sheetView>
  </sheetViews>
  <sheetFormatPr baseColWidth="10" defaultRowHeight="15"/>
  <cols>
    <col min="1" max="1" width="4.5703125" customWidth="1"/>
    <col min="2" max="2" width="17" customWidth="1"/>
    <col min="3" max="3" width="12.42578125" customWidth="1"/>
    <col min="4" max="4" width="14.28515625" style="102" bestFit="1" customWidth="1"/>
  </cols>
  <sheetData>
    <row r="1" spans="1:4">
      <c r="D1" s="145"/>
    </row>
    <row r="2" spans="1:4" ht="70.5" customHeight="1">
      <c r="B2" s="95" t="s">
        <v>19</v>
      </c>
      <c r="C2" s="146" t="s">
        <v>14</v>
      </c>
      <c r="D2" s="147" t="s">
        <v>152</v>
      </c>
    </row>
    <row r="3" spans="1:4">
      <c r="A3" s="43"/>
      <c r="B3" s="84" t="s">
        <v>8</v>
      </c>
      <c r="C3" s="137">
        <v>0.522695306205328</v>
      </c>
      <c r="D3" s="148">
        <v>7.3545454545454554</v>
      </c>
    </row>
    <row r="4" spans="1:4">
      <c r="A4" s="43"/>
      <c r="B4" s="84" t="s">
        <v>3</v>
      </c>
      <c r="C4" s="79">
        <v>0.56422729606781374</v>
      </c>
      <c r="D4" s="148">
        <v>6.9</v>
      </c>
    </row>
    <row r="5" spans="1:4">
      <c r="A5" s="43"/>
      <c r="B5" s="84" t="s">
        <v>4</v>
      </c>
      <c r="C5" s="79">
        <v>0.59472781636262118</v>
      </c>
      <c r="D5" s="148">
        <v>7.3181818181818183</v>
      </c>
    </row>
    <row r="6" spans="1:4">
      <c r="A6" s="43"/>
      <c r="B6" s="84" t="s">
        <v>24</v>
      </c>
      <c r="C6" s="79">
        <v>0.37566914338326174</v>
      </c>
      <c r="D6" s="148"/>
    </row>
    <row r="7" spans="1:4">
      <c r="A7" s="43"/>
      <c r="B7" s="84" t="s">
        <v>5</v>
      </c>
      <c r="C7" s="79">
        <v>0.24409553215708593</v>
      </c>
      <c r="D7" s="148"/>
    </row>
    <row r="8" spans="1:4">
      <c r="A8" s="43"/>
      <c r="B8" s="84" t="s">
        <v>73</v>
      </c>
      <c r="C8" s="79">
        <v>0.46045675058811891</v>
      </c>
      <c r="D8" s="148"/>
    </row>
    <row r="9" spans="1:4">
      <c r="A9" s="43"/>
      <c r="B9" s="84" t="s">
        <v>6</v>
      </c>
      <c r="C9" s="79">
        <v>0.43117370560253937</v>
      </c>
      <c r="D9" s="148">
        <v>7.8727272727272721</v>
      </c>
    </row>
    <row r="10" spans="1:4">
      <c r="A10" s="43"/>
      <c r="B10" s="84" t="s">
        <v>11</v>
      </c>
      <c r="C10" s="79">
        <v>0.43164675641908812</v>
      </c>
      <c r="D10" s="148">
        <v>6.1818181818181817</v>
      </c>
    </row>
    <row r="11" spans="1:4">
      <c r="A11" s="43"/>
      <c r="B11" s="84" t="s">
        <v>62</v>
      </c>
      <c r="C11" s="79">
        <v>0.44910883246444466</v>
      </c>
      <c r="D11" s="148">
        <v>5.2545454545454531</v>
      </c>
    </row>
    <row r="12" spans="1:4">
      <c r="A12" s="43"/>
      <c r="B12" s="84" t="s">
        <v>7</v>
      </c>
      <c r="C12" s="79">
        <v>0.47370483941937858</v>
      </c>
      <c r="D12" s="148">
        <v>7.5363636363636353</v>
      </c>
    </row>
    <row r="13" spans="1:4">
      <c r="A13" s="43"/>
      <c r="B13" s="84" t="s">
        <v>0</v>
      </c>
      <c r="C13" s="79">
        <v>0.57526618742679869</v>
      </c>
      <c r="D13" s="148">
        <v>6.4454545454545444</v>
      </c>
    </row>
    <row r="14" spans="1:4">
      <c r="A14" s="43"/>
      <c r="B14" s="84" t="s">
        <v>25</v>
      </c>
      <c r="C14" s="79">
        <v>0.53329128731367437</v>
      </c>
      <c r="D14" s="148">
        <v>4.4818181818181824</v>
      </c>
    </row>
    <row r="15" spans="1:4">
      <c r="A15" s="43"/>
      <c r="B15" s="84" t="s">
        <v>33</v>
      </c>
      <c r="C15" s="79">
        <v>0.54016186037613234</v>
      </c>
      <c r="D15" s="148">
        <v>5.0000000000000009</v>
      </c>
    </row>
    <row r="16" spans="1:4">
      <c r="A16" s="43"/>
      <c r="B16" s="84" t="s">
        <v>50</v>
      </c>
      <c r="C16" s="79">
        <v>0.32083357774286608</v>
      </c>
      <c r="D16" s="148">
        <v>7.3545454545454554</v>
      </c>
    </row>
    <row r="17" spans="1:4">
      <c r="A17" s="43"/>
      <c r="B17" s="84" t="s">
        <v>26</v>
      </c>
      <c r="C17" s="79">
        <v>0.49931129953579673</v>
      </c>
      <c r="D17" s="148">
        <v>5.8090909090909095</v>
      </c>
    </row>
    <row r="18" spans="1:4">
      <c r="A18" s="43"/>
      <c r="B18" s="84" t="s">
        <v>34</v>
      </c>
      <c r="C18" s="79">
        <v>0.46230680855071099</v>
      </c>
      <c r="D18" s="148"/>
    </row>
    <row r="19" spans="1:4">
      <c r="A19" s="43"/>
      <c r="B19" s="84" t="s">
        <v>63</v>
      </c>
      <c r="C19" s="79">
        <v>0.43935710603339317</v>
      </c>
      <c r="D19" s="148"/>
    </row>
    <row r="20" spans="1:4">
      <c r="A20" s="43"/>
      <c r="B20" s="84" t="s">
        <v>1</v>
      </c>
      <c r="C20" s="79">
        <v>0.41846705881685142</v>
      </c>
      <c r="D20" s="148">
        <v>7.2727272727272725</v>
      </c>
    </row>
    <row r="21" spans="1:4">
      <c r="A21" s="43"/>
      <c r="B21" s="84" t="s">
        <v>9</v>
      </c>
      <c r="C21" s="79">
        <v>0.29661717407165206</v>
      </c>
      <c r="D21" s="148"/>
    </row>
    <row r="22" spans="1:4">
      <c r="A22" s="43"/>
      <c r="B22" s="84" t="s">
        <v>10</v>
      </c>
      <c r="C22" s="79">
        <v>0.4624220120655762</v>
      </c>
      <c r="D22" s="148">
        <v>7.4545454545454541</v>
      </c>
    </row>
    <row r="23" spans="1:4">
      <c r="A23" s="43"/>
      <c r="B23" s="84" t="s">
        <v>18</v>
      </c>
      <c r="C23" s="79">
        <v>0.45132453315193177</v>
      </c>
      <c r="D23" s="148">
        <v>5.48</v>
      </c>
    </row>
    <row r="24" spans="1:4">
      <c r="A24" s="43"/>
      <c r="B24" s="84" t="s">
        <v>2</v>
      </c>
      <c r="C24" s="79">
        <v>0.44416250026220905</v>
      </c>
      <c r="D24" s="148">
        <v>4.963636363636363</v>
      </c>
    </row>
    <row r="25" spans="1:4">
      <c r="A25" s="43"/>
      <c r="B25" s="84" t="s">
        <v>46</v>
      </c>
      <c r="C25" s="79">
        <v>0.46308520379170504</v>
      </c>
      <c r="D25" s="148">
        <v>5.8363636363636351</v>
      </c>
    </row>
    <row r="26" spans="1:4">
      <c r="A26" s="43"/>
      <c r="B26" s="84" t="s">
        <v>35</v>
      </c>
      <c r="C26" s="79">
        <v>0.47617517851883323</v>
      </c>
      <c r="D26" s="148"/>
    </row>
    <row r="27" spans="1:4">
      <c r="A27" s="43"/>
      <c r="B27" s="84" t="s">
        <v>20</v>
      </c>
      <c r="C27" s="79">
        <v>0.35267631665684224</v>
      </c>
      <c r="D27" s="148">
        <v>7.1</v>
      </c>
    </row>
    <row r="28" spans="1:4">
      <c r="A28" s="43"/>
      <c r="B28" s="84" t="s">
        <v>36</v>
      </c>
      <c r="C28" s="79">
        <v>0.46495362017433789</v>
      </c>
      <c r="D28" s="148">
        <v>5.4909090909090912</v>
      </c>
    </row>
    <row r="29" spans="1:4">
      <c r="A29" s="43"/>
      <c r="B29" s="84" t="s">
        <v>30</v>
      </c>
      <c r="C29" s="79">
        <v>0.43498880512151572</v>
      </c>
      <c r="D29" s="148">
        <v>5.9272727272727259</v>
      </c>
    </row>
    <row r="30" spans="1:4">
      <c r="A30" s="43"/>
      <c r="B30" s="84" t="s">
        <v>12</v>
      </c>
      <c r="C30" s="139">
        <v>0.46914727467508976</v>
      </c>
      <c r="D30" s="148">
        <v>7.963636363636363</v>
      </c>
    </row>
    <row r="31" spans="1:4" ht="15.75" customHeight="1">
      <c r="B31" s="98" t="s">
        <v>121</v>
      </c>
      <c r="C31" s="149">
        <f>SUM(C3:C30)/28</f>
        <v>0.45185906367698542</v>
      </c>
      <c r="D31" s="149"/>
    </row>
  </sheetData>
  <sortState ref="B3:E30">
    <sortCondition ref="B3:B30"/>
  </sortState>
  <conditionalFormatting sqref="C3:C31">
    <cfRule type="dataBar" priority="4">
      <dataBar>
        <cfvo type="min" val="0"/>
        <cfvo type="max" val="0"/>
        <color rgb="FFFF555A"/>
      </dataBar>
    </cfRule>
  </conditionalFormatting>
  <conditionalFormatting sqref="D3:D31">
    <cfRule type="dataBar" priority="3">
      <dataBar>
        <cfvo type="min" val="0"/>
        <cfvo type="max" val="0"/>
        <color rgb="FFFF555A"/>
      </dataBar>
    </cfRule>
  </conditionalFormatting>
  <conditionalFormatting sqref="C3:C30">
    <cfRule type="dataBar" priority="1">
      <dataBar>
        <cfvo type="min" val="0"/>
        <cfvo type="max" val="0"/>
        <color rgb="FFFF555A"/>
      </dataBar>
    </cfRule>
  </conditionalFormatting>
  <hyperlinks>
    <hyperlink ref="B17" location="_edn5" display="_edn5"/>
    <hyperlink ref="B19" location="_ednref5" display="_ednref5"/>
    <hyperlink ref="B14" location="_edn4" display="_edn4"/>
    <hyperlink ref="B29" location="_edn7" display="_edn7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5"/>
  <sheetViews>
    <sheetView showGridLines="0" tabSelected="1" zoomScaleNormal="100" workbookViewId="0">
      <selection activeCell="C9" sqref="C9"/>
    </sheetView>
  </sheetViews>
  <sheetFormatPr baseColWidth="10" defaultColWidth="11.42578125" defaultRowHeight="47.25" customHeight="1"/>
  <cols>
    <col min="1" max="1" width="4" style="6" customWidth="1"/>
    <col min="2" max="2" width="12.5703125" style="6" customWidth="1"/>
    <col min="3" max="4" width="12" style="154" customWidth="1"/>
    <col min="5" max="5" width="10.42578125" style="154" customWidth="1"/>
    <col min="6" max="6" width="12" style="9" customWidth="1"/>
    <col min="7" max="7" width="11.28515625" style="6" customWidth="1"/>
    <col min="8" max="8" width="14.28515625" style="17" customWidth="1"/>
    <col min="9" max="9" width="14.28515625" style="6" customWidth="1"/>
    <col min="10" max="10" width="16.85546875" style="6" customWidth="1"/>
    <col min="11" max="11" width="10" style="6" customWidth="1"/>
    <col min="12" max="12" width="14.85546875" style="6" customWidth="1"/>
    <col min="13" max="13" width="12.85546875" style="6" customWidth="1"/>
    <col min="14" max="14" width="16.5703125" style="6" customWidth="1"/>
    <col min="15" max="15" width="12" style="6" bestFit="1" customWidth="1"/>
    <col min="16" max="16" width="14.7109375" style="6" customWidth="1"/>
    <col min="17" max="16384" width="11.42578125" style="6"/>
  </cols>
  <sheetData>
    <row r="1" spans="2:10" ht="27.75" customHeight="1">
      <c r="B1" s="28" t="s">
        <v>174</v>
      </c>
      <c r="D1" s="155"/>
      <c r="E1" s="155"/>
      <c r="F1" s="155"/>
      <c r="G1" s="156"/>
      <c r="H1" s="157"/>
      <c r="I1" s="156"/>
      <c r="J1" s="5"/>
    </row>
    <row r="2" spans="2:10" ht="12.75">
      <c r="B2" s="8"/>
      <c r="F2" s="158"/>
      <c r="G2" s="159"/>
    </row>
    <row r="3" spans="2:10" ht="38.25">
      <c r="B3" s="160" t="s">
        <v>19</v>
      </c>
      <c r="C3" s="161" t="s">
        <v>28</v>
      </c>
      <c r="D3" s="161" t="s">
        <v>17</v>
      </c>
      <c r="E3" s="161" t="s">
        <v>13</v>
      </c>
      <c r="F3" s="160" t="s">
        <v>40</v>
      </c>
      <c r="H3" s="6"/>
    </row>
    <row r="4" spans="2:10" s="7" customFormat="1" ht="15.75" customHeight="1">
      <c r="B4" s="162" t="s">
        <v>0</v>
      </c>
      <c r="C4" s="163">
        <v>18825</v>
      </c>
      <c r="D4" s="163">
        <v>9230</v>
      </c>
      <c r="E4" s="163">
        <v>2400</v>
      </c>
      <c r="F4" s="163">
        <v>1647.7526000000003</v>
      </c>
      <c r="G4" s="164"/>
    </row>
    <row r="5" spans="2:10" ht="16.5" customHeight="1"/>
  </sheetData>
  <pageMargins left="0.70866141732283472" right="0.70866141732283472" top="0.74803149606299213" bottom="0.74803149606299213" header="0.31496062992125984" footer="0.31496062992125984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12</vt:i4>
      </vt:variant>
    </vt:vector>
  </HeadingPairs>
  <TitlesOfParts>
    <vt:vector size="24" baseType="lpstr">
      <vt:lpstr>Taux pression moyen</vt:lpstr>
      <vt:lpstr>Calendrier 2015</vt:lpstr>
      <vt:lpstr>Tableau 1 &amp; 2</vt:lpstr>
      <vt:lpstr>Tableau 1</vt:lpstr>
      <vt:lpstr>Tableau 2</vt:lpstr>
      <vt:lpstr>Coût pouvoir achat</vt:lpstr>
      <vt:lpstr>Coût charges et impôts</vt:lpstr>
      <vt:lpstr>Dépenses vs recettes</vt:lpstr>
      <vt:lpstr>Dette brute</vt:lpstr>
      <vt:lpstr>IDH</vt:lpstr>
      <vt:lpstr>BetterLife</vt:lpstr>
      <vt:lpstr>Graph France</vt:lpstr>
      <vt:lpstr>'Tableau 1'!_ednref1</vt:lpstr>
      <vt:lpstr>'Tableau 1'!_ednref2</vt:lpstr>
      <vt:lpstr>'Tableau 1'!_ednref3</vt:lpstr>
      <vt:lpstr>'Tableau 1'!_ednref4</vt:lpstr>
      <vt:lpstr>'Calendrier 2015'!Zone_d_impression</vt:lpstr>
      <vt:lpstr>'Coût charges et impôts'!Zone_d_impression</vt:lpstr>
      <vt:lpstr>'Coût pouvoir achat'!Zone_d_impression</vt:lpstr>
      <vt:lpstr>'Graph France'!Zone_d_impression</vt:lpstr>
      <vt:lpstr>'Tableau 1'!Zone_d_impression</vt:lpstr>
      <vt:lpstr>'Tableau 1 &amp; 2'!Zone_d_impression</vt:lpstr>
      <vt:lpstr>'Tableau 2'!Zone_d_impression</vt:lpstr>
      <vt:lpstr>'Taux pression moyen'!Zone_d_impression</vt:lpstr>
    </vt:vector>
  </TitlesOfParts>
  <Company>IEM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</dc:creator>
  <cp:lastModifiedBy>nicolas</cp:lastModifiedBy>
  <cp:lastPrinted>2012-07-18T11:19:03Z</cp:lastPrinted>
  <dcterms:created xsi:type="dcterms:W3CDTF">2011-06-02T12:21:55Z</dcterms:created>
  <dcterms:modified xsi:type="dcterms:W3CDTF">2015-07-23T06:24:26Z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